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製造系\分類夾\4課程\0各學制課程標準\115\"/>
    </mc:Choice>
  </mc:AlternateContent>
  <bookViews>
    <workbookView xWindow="0" yWindow="0" windowWidth="23040" windowHeight="9012" tabRatio="733"/>
  </bookViews>
  <sheets>
    <sheet name="115產攜乙" sheetId="41" r:id="rId1"/>
  </sheets>
  <calcPr calcId="162913"/>
</workbook>
</file>

<file path=xl/calcChain.xml><?xml version="1.0" encoding="utf-8"?>
<calcChain xmlns="http://schemas.openxmlformats.org/spreadsheetml/2006/main">
  <c r="W22" i="41" l="1"/>
  <c r="V22" i="41"/>
  <c r="AE22" i="41" l="1"/>
  <c r="AD22" i="41"/>
  <c r="AA22" i="41"/>
  <c r="Z22" i="41"/>
  <c r="S22" i="41"/>
  <c r="R22" i="41"/>
  <c r="O22" i="41"/>
  <c r="N22" i="41"/>
  <c r="K22" i="41"/>
  <c r="J22" i="41"/>
  <c r="H22" i="41"/>
  <c r="G22" i="41"/>
  <c r="F22" i="41"/>
  <c r="D22" i="41"/>
  <c r="C22" i="41"/>
  <c r="AF16" i="41" l="1"/>
  <c r="AG16" i="41"/>
  <c r="AE34" i="41" l="1"/>
  <c r="AD34" i="41"/>
  <c r="AA34" i="41"/>
  <c r="Z34" i="41"/>
  <c r="W34" i="41"/>
  <c r="V34" i="41"/>
  <c r="S34" i="41"/>
  <c r="R34" i="41"/>
  <c r="O34" i="41"/>
  <c r="N34" i="41"/>
  <c r="K34" i="41"/>
  <c r="J34" i="41"/>
  <c r="G34" i="41"/>
  <c r="F34" i="41"/>
  <c r="D34" i="41"/>
  <c r="C34" i="41"/>
  <c r="AE15" i="41"/>
  <c r="AD15" i="41"/>
  <c r="AA15" i="41"/>
  <c r="Z15" i="41"/>
  <c r="W15" i="41"/>
  <c r="V15" i="41"/>
  <c r="S15" i="41"/>
  <c r="R15" i="41"/>
  <c r="O15" i="41"/>
  <c r="N15" i="41"/>
  <c r="K15" i="41"/>
  <c r="J15" i="41"/>
  <c r="H15" i="41"/>
  <c r="G15" i="41"/>
  <c r="F15" i="41"/>
  <c r="D15" i="41"/>
  <c r="C15" i="41"/>
  <c r="AE11" i="41"/>
  <c r="AD11" i="41"/>
  <c r="AA11" i="41"/>
  <c r="AA23" i="41" s="1"/>
  <c r="Z11" i="41"/>
  <c r="W11" i="41"/>
  <c r="V11" i="41"/>
  <c r="V23" i="41" s="1"/>
  <c r="S11" i="41"/>
  <c r="S23" i="41" s="1"/>
  <c r="R11" i="41"/>
  <c r="R23" i="41" s="1"/>
  <c r="O11" i="41"/>
  <c r="O23" i="41" s="1"/>
  <c r="N11" i="41"/>
  <c r="N23" i="41" s="1"/>
  <c r="K11" i="41"/>
  <c r="K23" i="41" s="1"/>
  <c r="J11" i="41"/>
  <c r="J23" i="41" s="1"/>
  <c r="G11" i="41"/>
  <c r="F11" i="41"/>
  <c r="D11" i="41"/>
  <c r="D23" i="41" s="1"/>
  <c r="C11" i="41"/>
  <c r="G23" i="41" l="1"/>
  <c r="G35" i="41" s="1"/>
  <c r="Z23" i="41"/>
  <c r="Z35" i="41" s="1"/>
  <c r="F23" i="41"/>
  <c r="F35" i="41" s="1"/>
  <c r="C23" i="41"/>
  <c r="C35" i="41" s="1"/>
  <c r="W23" i="41"/>
  <c r="W35" i="41" s="1"/>
  <c r="AD23" i="41"/>
  <c r="AD35" i="41" s="1"/>
  <c r="AF6" i="41"/>
  <c r="O35" i="41"/>
  <c r="J35" i="41"/>
  <c r="N35" i="41"/>
  <c r="R35" i="41"/>
  <c r="AG34" i="41"/>
  <c r="AA35" i="41"/>
  <c r="K35" i="41"/>
  <c r="AF12" i="41"/>
  <c r="AE23" i="41"/>
  <c r="AE35" i="41" s="1"/>
  <c r="V35" i="41"/>
  <c r="AF34" i="41"/>
  <c r="AG6" i="41"/>
  <c r="S35" i="41"/>
  <c r="AG12" i="41"/>
  <c r="D35" i="41"/>
  <c r="AF27" i="41" l="1"/>
  <c r="AF23" i="41"/>
  <c r="AG35" i="41"/>
  <c r="AG23" i="41"/>
  <c r="AF35" i="41"/>
</calcChain>
</file>

<file path=xl/sharedStrings.xml><?xml version="1.0" encoding="utf-8"?>
<sst xmlns="http://schemas.openxmlformats.org/spreadsheetml/2006/main" count="152" uniqueCount="119">
  <si>
    <t>小計</t>
  </si>
  <si>
    <t>學年</t>
  </si>
  <si>
    <t>學期</t>
  </si>
  <si>
    <t>上學期</t>
  </si>
  <si>
    <t>下學期</t>
  </si>
  <si>
    <t>科  目</t>
  </si>
  <si>
    <t>學分</t>
  </si>
  <si>
    <t>時數</t>
  </si>
  <si>
    <t>代碼</t>
  </si>
  <si>
    <t>合計</t>
  </si>
  <si>
    <t>第 二 學  年</t>
    <phoneticPr fontId="1" type="noConversion"/>
  </si>
  <si>
    <t>第  三  學  年</t>
    <phoneticPr fontId="1" type="noConversion"/>
  </si>
  <si>
    <t>第  四  學  年</t>
    <phoneticPr fontId="1" type="noConversion"/>
  </si>
  <si>
    <t>備       註</t>
    <phoneticPr fontId="1" type="noConversion"/>
  </si>
  <si>
    <t>第一學年</t>
    <phoneticPr fontId="2" type="noConversion"/>
  </si>
  <si>
    <t>學</t>
    <phoneticPr fontId="2" type="noConversion"/>
  </si>
  <si>
    <t>分</t>
    <phoneticPr fontId="2" type="noConversion"/>
  </si>
  <si>
    <t xml:space="preserve">     小計</t>
    <phoneticPr fontId="1" type="noConversion"/>
  </si>
  <si>
    <t>時數</t>
    <phoneticPr fontId="1" type="noConversion"/>
  </si>
  <si>
    <t>（2）選修外系之專業課程至多可計入12學分為畢業學分。</t>
    <phoneticPr fontId="2" type="noConversion"/>
  </si>
  <si>
    <t>（1）畢業學分至少128學分。</t>
    <phoneticPr fontId="1" type="noConversion"/>
  </si>
  <si>
    <r>
      <rPr>
        <sz val="10"/>
        <color theme="1"/>
        <rFont val="新細明體"/>
        <family val="1"/>
        <charset val="136"/>
      </rPr>
      <t>基礎、通識課程</t>
    </r>
    <phoneticPr fontId="2" type="noConversion"/>
  </si>
  <si>
    <r>
      <rPr>
        <b/>
        <sz val="12"/>
        <color theme="1"/>
        <rFont val="新細明體"/>
        <family val="1"/>
        <charset val="136"/>
      </rPr>
      <t>小計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</si>
  <si>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合作廠商
專業實習
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系必修</t>
    </r>
    <r>
      <rPr>
        <sz val="10"/>
        <color theme="1"/>
        <rFont val="Times New Roman"/>
        <family val="1"/>
      </rPr>
      <t>)</t>
    </r>
    <phoneticPr fontId="1" type="noConversion"/>
  </si>
  <si>
    <r>
      <rPr>
        <sz val="10"/>
        <color theme="1"/>
        <rFont val="標楷體"/>
        <family val="4"/>
        <charset val="136"/>
      </rPr>
      <t>系專業選修科目</t>
    </r>
    <phoneticPr fontId="1" type="noConversion"/>
  </si>
  <si>
    <r>
      <rPr>
        <sz val="9"/>
        <color theme="1"/>
        <rFont val="新細明體"/>
        <family val="1"/>
        <charset val="136"/>
      </rPr>
      <t>至少選修</t>
    </r>
    <phoneticPr fontId="1" type="noConversion"/>
  </si>
  <si>
    <r>
      <rPr>
        <sz val="12"/>
        <color theme="1"/>
        <rFont val="標楷體"/>
        <family val="4"/>
        <charset val="136"/>
      </rPr>
      <t>通識課程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 xml:space="preserve">) </t>
    </r>
    <phoneticPr fontId="1" type="noConversion"/>
  </si>
  <si>
    <t>系專業必修科目</t>
    <phoneticPr fontId="1" type="noConversion"/>
  </si>
  <si>
    <t>校、系必修科目  小計</t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</si>
  <si>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八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</si>
  <si>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六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</si>
  <si>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四</t>
    </r>
    <r>
      <rPr>
        <sz val="12"/>
        <color theme="1"/>
        <rFont val="Times New Roman"/>
        <family val="1"/>
      </rPr>
      <t>)</t>
    </r>
    <phoneticPr fontId="2" type="noConversion"/>
  </si>
  <si>
    <r>
      <t xml:space="preserve">國立虎尾科技大學機械與電腦輔助工程系【 機械及工具機產學攜手專班】（沙鹿高工+秀水高工+花蓮高工+霧峰農工+新營高工+埔里高工）   </t>
    </r>
    <r>
      <rPr>
        <sz val="12"/>
        <color rgb="FFFF0000"/>
        <rFont val="新細明體"/>
        <family val="1"/>
        <charset val="136"/>
      </rPr>
      <t>乙班</t>
    </r>
    <phoneticPr fontId="2" type="noConversion"/>
  </si>
  <si>
    <t>小計</t>
    <phoneticPr fontId="1" type="noConversion"/>
  </si>
  <si>
    <t>智慧財產權</t>
    <phoneticPr fontId="2" type="noConversion"/>
  </si>
  <si>
    <r>
      <t>（</t>
    </r>
    <r>
      <rPr>
        <sz val="12"/>
        <color rgb="FFFF0000"/>
        <rFont val="新細明體"/>
        <family val="1"/>
        <charset val="136"/>
      </rPr>
      <t>115</t>
    </r>
    <r>
      <rPr>
        <sz val="12"/>
        <color theme="1"/>
        <rFont val="新細明體"/>
        <family val="1"/>
        <charset val="136"/>
      </rPr>
      <t>學年度入學適用）</t>
    </r>
    <phoneticPr fontId="1" type="noConversion"/>
  </si>
  <si>
    <r>
      <rPr>
        <sz val="12"/>
        <color theme="1"/>
        <rFont val="標楷體"/>
        <family val="4"/>
        <charset val="136"/>
      </rPr>
      <t>國文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</si>
  <si>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國文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</si>
  <si>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0"/>
        <color theme="1"/>
        <rFont val="標楷體"/>
        <family val="4"/>
        <charset val="136"/>
      </rPr>
      <t>通識課程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二</t>
    </r>
    <r>
      <rPr>
        <sz val="10"/>
        <color theme="1"/>
        <rFont val="Times New Roman"/>
        <family val="1"/>
      </rPr>
      <t>)</t>
    </r>
    <phoneticPr fontId="1" type="noConversion"/>
  </si>
  <si>
    <t>通識課程(三)</t>
    <phoneticPr fontId="1" type="noConversion"/>
  </si>
  <si>
    <t>體育(一)</t>
    <phoneticPr fontId="1" type="noConversion"/>
  </si>
  <si>
    <t>體育(二)</t>
    <phoneticPr fontId="1" type="noConversion"/>
  </si>
  <si>
    <r>
      <rPr>
        <sz val="12"/>
        <color theme="1"/>
        <rFont val="標楷體"/>
        <family val="4"/>
        <charset val="136"/>
      </rPr>
      <t>英文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  <r>
      <rPr>
        <sz val="12"/>
        <color indexed="12"/>
        <rFont val="標楷體"/>
        <family val="4"/>
        <charset val="136"/>
      </rPr>
      <t/>
    </r>
    <phoneticPr fontId="1" type="noConversion"/>
  </si>
  <si>
    <r>
      <rPr>
        <sz val="12"/>
        <color theme="1"/>
        <rFont val="標楷體"/>
        <family val="4"/>
        <charset val="136"/>
      </rPr>
      <t>英文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r>
      <rPr>
        <sz val="12"/>
        <color indexed="12"/>
        <rFont val="標楷體"/>
        <family val="4"/>
        <charset val="136"/>
      </rPr>
      <t/>
    </r>
    <phoneticPr fontId="1" type="noConversion"/>
  </si>
  <si>
    <r>
      <rPr>
        <sz val="10"/>
        <color theme="1"/>
        <rFont val="標楷體"/>
        <family val="4"/>
        <charset val="136"/>
      </rPr>
      <t>英語聽講練習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一</t>
    </r>
    <r>
      <rPr>
        <sz val="10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</si>
  <si>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英語聽講練習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</si>
  <si>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9"/>
        <rFont val="細明體"/>
        <family val="3"/>
        <charset val="136"/>
      </rPr>
      <t>夜間部專班校共同必修科目</t>
    </r>
    <r>
      <rPr>
        <sz val="9"/>
        <rFont val="Times New Roman"/>
        <family val="1"/>
      </rPr>
      <t>20-22</t>
    </r>
    <r>
      <rPr>
        <sz val="9"/>
        <rFont val="細明體"/>
        <family val="3"/>
        <charset val="136"/>
      </rPr>
      <t>學分</t>
    </r>
    <phoneticPr fontId="2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</si>
  <si>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</si>
  <si>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</si>
  <si>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三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</si>
  <si>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五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</si>
  <si>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七</t>
    </r>
    <r>
      <rPr>
        <sz val="12"/>
        <color theme="1"/>
        <rFont val="Times New Roman"/>
        <family val="1"/>
      </rPr>
      <t>)</t>
    </r>
    <phoneticPr fontId="1" type="noConversion"/>
  </si>
  <si>
    <r>
      <t>職場實習</t>
    </r>
    <r>
      <rPr>
        <sz val="8"/>
        <color theme="1"/>
        <rFont val="Times New Roman"/>
        <family val="1"/>
      </rPr>
      <t>(</t>
    </r>
    <r>
      <rPr>
        <sz val="8"/>
        <color theme="1"/>
        <rFont val="細明體"/>
        <family val="3"/>
        <charset val="136"/>
      </rPr>
      <t>一</t>
    </r>
    <r>
      <rPr>
        <sz val="8"/>
        <color theme="1"/>
        <rFont val="Times New Roman"/>
        <family val="1"/>
      </rPr>
      <t>)~(</t>
    </r>
    <r>
      <rPr>
        <sz val="8"/>
        <color theme="1"/>
        <rFont val="細明體"/>
        <family val="3"/>
        <charset val="136"/>
      </rPr>
      <t>八</t>
    </r>
    <r>
      <rPr>
        <sz val="8"/>
        <color theme="1"/>
        <rFont val="Times New Roman"/>
        <family val="1"/>
      </rPr>
      <t>),2/3</t>
    </r>
    <r>
      <rPr>
        <sz val="8"/>
        <color theme="1"/>
        <rFont val="細明體"/>
        <family val="3"/>
        <charset val="136"/>
      </rPr>
      <t>或</t>
    </r>
    <r>
      <rPr>
        <sz val="8"/>
        <color theme="1"/>
        <rFont val="Times New Roman"/>
        <family val="1"/>
      </rPr>
      <t>3/3,</t>
    </r>
    <r>
      <rPr>
        <sz val="8"/>
        <color theme="1"/>
        <rFont val="細明體"/>
        <family val="3"/>
        <charset val="136"/>
      </rPr>
      <t>最多認列</t>
    </r>
    <r>
      <rPr>
        <sz val="8"/>
        <color theme="1"/>
        <rFont val="Times New Roman"/>
        <family val="1"/>
      </rPr>
      <t>18</t>
    </r>
    <r>
      <rPr>
        <sz val="8"/>
        <color theme="1"/>
        <rFont val="細明體"/>
        <family val="3"/>
        <charset val="136"/>
      </rPr>
      <t>學分</t>
    </r>
  </si>
  <si>
    <t>基礎數學</t>
    <phoneticPr fontId="2" type="noConversion"/>
  </si>
  <si>
    <r>
      <rPr>
        <sz val="12"/>
        <rFont val="標楷體"/>
        <family val="4"/>
        <charset val="136"/>
      </rPr>
      <t>材料科學</t>
    </r>
    <phoneticPr fontId="1" type="noConversion"/>
  </si>
  <si>
    <r>
      <rPr>
        <sz val="12"/>
        <rFont val="標楷體"/>
        <family val="4"/>
        <charset val="136"/>
      </rPr>
      <t>工程力學</t>
    </r>
    <phoneticPr fontId="2" type="noConversion"/>
  </si>
  <si>
    <t>材料力學</t>
    <phoneticPr fontId="2" type="noConversion"/>
  </si>
  <si>
    <t>熱力學</t>
    <phoneticPr fontId="1" type="noConversion"/>
  </si>
  <si>
    <t>機械設計</t>
    <phoneticPr fontId="2" type="noConversion"/>
  </si>
  <si>
    <t>智慧製造實務</t>
    <phoneticPr fontId="1" type="noConversion"/>
  </si>
  <si>
    <r>
      <t>現代機械製造</t>
    </r>
    <r>
      <rPr>
        <sz val="12"/>
        <color indexed="12"/>
        <rFont val="標楷體"/>
        <family val="4"/>
        <charset val="136"/>
      </rPr>
      <t/>
    </r>
    <phoneticPr fontId="2" type="noConversion"/>
  </si>
  <si>
    <t>計算機程式</t>
    <phoneticPr fontId="1" type="noConversion"/>
  </si>
  <si>
    <r>
      <rPr>
        <sz val="12"/>
        <rFont val="標楷體"/>
        <family val="4"/>
        <charset val="136"/>
      </rPr>
      <t>工程數學</t>
    </r>
    <phoneticPr fontId="2" type="noConversion"/>
  </si>
  <si>
    <t>材料實驗</t>
    <phoneticPr fontId="1" type="noConversion"/>
  </si>
  <si>
    <t>機構學</t>
    <phoneticPr fontId="2" type="noConversion"/>
  </si>
  <si>
    <t>機電整合與實習</t>
    <phoneticPr fontId="2" type="noConversion"/>
  </si>
  <si>
    <r>
      <rPr>
        <sz val="12"/>
        <rFont val="標楷體"/>
        <family val="4"/>
        <charset val="136"/>
      </rPr>
      <t>感測與量測實驗</t>
    </r>
    <phoneticPr fontId="2" type="noConversion"/>
  </si>
  <si>
    <t>精密加工實習</t>
    <phoneticPr fontId="1" type="noConversion"/>
  </si>
  <si>
    <r>
      <rPr>
        <sz val="12"/>
        <rFont val="標楷體"/>
        <family val="4"/>
        <charset val="136"/>
      </rPr>
      <t>微積分</t>
    </r>
    <phoneticPr fontId="2" type="noConversion"/>
  </si>
  <si>
    <t>數位邏輯設計與實習</t>
    <phoneticPr fontId="1" type="noConversion"/>
  </si>
  <si>
    <t>精密量測與實習</t>
    <phoneticPr fontId="2" type="noConversion"/>
  </si>
  <si>
    <r>
      <rPr>
        <sz val="12"/>
        <rFont val="標楷體"/>
        <family val="4"/>
        <charset val="136"/>
      </rPr>
      <t>電腦輔助工程分析</t>
    </r>
    <phoneticPr fontId="2" type="noConversion"/>
  </si>
  <si>
    <t>自動控制</t>
    <phoneticPr fontId="1" type="noConversion"/>
  </si>
  <si>
    <t>電腦輔助設計與實習</t>
    <phoneticPr fontId="2" type="noConversion"/>
  </si>
  <si>
    <t>電路學</t>
    <phoneticPr fontId="1" type="noConversion"/>
  </si>
  <si>
    <t>圖控程式語言設計</t>
    <phoneticPr fontId="1" type="noConversion"/>
  </si>
  <si>
    <t>電腦輔助製造及實習</t>
    <phoneticPr fontId="1" type="noConversion"/>
  </si>
  <si>
    <r>
      <rPr>
        <sz val="10"/>
        <rFont val="新細明體"/>
        <family val="1"/>
        <charset val="136"/>
      </rPr>
      <t>系專業必修</t>
    </r>
    <r>
      <rPr>
        <sz val="10"/>
        <rFont val="Times New Roman"/>
        <family val="1"/>
      </rPr>
      <t>50-85</t>
    </r>
    <phoneticPr fontId="1" type="noConversion"/>
  </si>
  <si>
    <t>工業安全與衛生</t>
    <phoneticPr fontId="1" type="noConversion"/>
  </si>
  <si>
    <r>
      <rPr>
        <sz val="12"/>
        <rFont val="標楷體"/>
        <family val="4"/>
        <charset val="136"/>
      </rPr>
      <t>模具學</t>
    </r>
    <phoneticPr fontId="1" type="noConversion"/>
  </si>
  <si>
    <r>
      <rPr>
        <sz val="12"/>
        <rFont val="標楷體"/>
        <family val="4"/>
        <charset val="136"/>
      </rPr>
      <t>工具機概論</t>
    </r>
    <phoneticPr fontId="1" type="noConversion"/>
  </si>
  <si>
    <r>
      <rPr>
        <sz val="12"/>
        <rFont val="標楷體"/>
        <family val="4"/>
        <charset val="136"/>
      </rPr>
      <t>切削學</t>
    </r>
    <phoneticPr fontId="1" type="noConversion"/>
  </si>
  <si>
    <r>
      <rPr>
        <sz val="12"/>
        <rFont val="標楷體"/>
        <family val="4"/>
        <charset val="136"/>
      </rPr>
      <t>精密機械</t>
    </r>
    <phoneticPr fontId="1" type="noConversion"/>
  </si>
  <si>
    <t>刀具研磨實務</t>
    <phoneticPr fontId="1" type="noConversion"/>
  </si>
  <si>
    <r>
      <rPr>
        <sz val="12"/>
        <rFont val="標楷體"/>
        <family val="4"/>
        <charset val="136"/>
      </rPr>
      <t>智慧機器人理論與應用</t>
    </r>
    <phoneticPr fontId="1" type="noConversion"/>
  </si>
  <si>
    <t>大數據分析</t>
    <phoneticPr fontId="1" type="noConversion"/>
  </si>
  <si>
    <t>工廠管理</t>
    <phoneticPr fontId="2" type="noConversion"/>
  </si>
  <si>
    <r>
      <rPr>
        <sz val="12"/>
        <rFont val="標楷體"/>
        <family val="4"/>
        <charset val="136"/>
      </rPr>
      <t>焊接工程</t>
    </r>
    <phoneticPr fontId="2" type="noConversion"/>
  </si>
  <si>
    <r>
      <rPr>
        <sz val="12"/>
        <rFont val="標楷體"/>
        <family val="4"/>
        <charset val="136"/>
      </rPr>
      <t>熱處理</t>
    </r>
    <phoneticPr fontId="2" type="noConversion"/>
  </si>
  <si>
    <r>
      <rPr>
        <sz val="12"/>
        <rFont val="標楷體"/>
        <family val="4"/>
        <charset val="136"/>
      </rPr>
      <t>品質工程概論</t>
    </r>
    <phoneticPr fontId="1" type="noConversion"/>
  </si>
  <si>
    <r>
      <rPr>
        <sz val="12"/>
        <rFont val="標楷體"/>
        <family val="4"/>
        <charset val="136"/>
      </rPr>
      <t>表面處理</t>
    </r>
    <phoneticPr fontId="2" type="noConversion"/>
  </si>
  <si>
    <r>
      <rPr>
        <sz val="12"/>
        <rFont val="標楷體"/>
        <family val="4"/>
        <charset val="136"/>
      </rPr>
      <t>五軸加工實務</t>
    </r>
    <phoneticPr fontId="1" type="noConversion"/>
  </si>
  <si>
    <r>
      <rPr>
        <sz val="12"/>
        <rFont val="標楷體"/>
        <family val="4"/>
        <charset val="136"/>
      </rPr>
      <t>多軸加工原理與技術</t>
    </r>
    <phoneticPr fontId="1" type="noConversion"/>
  </si>
  <si>
    <r>
      <rPr>
        <sz val="12"/>
        <rFont val="標楷體"/>
        <family val="4"/>
        <charset val="136"/>
      </rPr>
      <t>電腦輔助機械製圖</t>
    </r>
    <phoneticPr fontId="1" type="noConversion"/>
  </si>
  <si>
    <t>訊號與系統</t>
    <phoneticPr fontId="1" type="noConversion"/>
  </si>
  <si>
    <r>
      <rPr>
        <sz val="12"/>
        <rFont val="標楷體"/>
        <family val="4"/>
        <charset val="136"/>
      </rPr>
      <t>機械零件選用與設計</t>
    </r>
  </si>
  <si>
    <r>
      <rPr>
        <sz val="12"/>
        <rFont val="標楷體"/>
        <family val="4"/>
        <charset val="136"/>
      </rPr>
      <t>非傳統加工及實務</t>
    </r>
    <phoneticPr fontId="2" type="noConversion"/>
  </si>
  <si>
    <r>
      <rPr>
        <sz val="12"/>
        <rFont val="標楷體"/>
        <family val="4"/>
        <charset val="136"/>
      </rPr>
      <t>公差選用</t>
    </r>
    <phoneticPr fontId="2" type="noConversion"/>
  </si>
  <si>
    <r>
      <rPr>
        <sz val="12"/>
        <rFont val="標楷體"/>
        <family val="4"/>
        <charset val="136"/>
      </rPr>
      <t>電腦整合設計與製造</t>
    </r>
    <phoneticPr fontId="2" type="noConversion"/>
  </si>
  <si>
    <t>專業英文</t>
    <phoneticPr fontId="1" type="noConversion"/>
  </si>
  <si>
    <t>製程分析</t>
    <phoneticPr fontId="2" type="noConversion"/>
  </si>
  <si>
    <r>
      <rPr>
        <sz val="12"/>
        <rFont val="標楷體"/>
        <family val="4"/>
        <charset val="136"/>
      </rPr>
      <t>製造系統模擬</t>
    </r>
    <phoneticPr fontId="1" type="noConversion"/>
  </si>
  <si>
    <t>生產計劃與管制</t>
    <phoneticPr fontId="1" type="noConversion"/>
  </si>
  <si>
    <t>流體力學</t>
    <phoneticPr fontId="1" type="noConversion"/>
  </si>
  <si>
    <r>
      <rPr>
        <sz val="12"/>
        <rFont val="標楷體"/>
        <family val="4"/>
        <charset val="136"/>
      </rPr>
      <t>數位控制實務</t>
    </r>
    <phoneticPr fontId="2" type="noConversion"/>
  </si>
  <si>
    <t>影像處理</t>
    <phoneticPr fontId="1" type="noConversion"/>
  </si>
  <si>
    <t>工程統計</t>
    <phoneticPr fontId="2" type="noConversion"/>
  </si>
  <si>
    <r>
      <rPr>
        <sz val="12"/>
        <rFont val="標楷體"/>
        <family val="4"/>
        <charset val="136"/>
      </rPr>
      <t>夾具與治具</t>
    </r>
    <phoneticPr fontId="2" type="noConversion"/>
  </si>
  <si>
    <r>
      <rPr>
        <sz val="12"/>
        <rFont val="標楷體"/>
        <family val="4"/>
        <charset val="136"/>
      </rPr>
      <t>產品設計與實作</t>
    </r>
    <phoneticPr fontId="2" type="noConversion"/>
  </si>
  <si>
    <t>工具機機電系統</t>
    <phoneticPr fontId="1" type="noConversion"/>
  </si>
  <si>
    <r>
      <t>（3）通識及專業必修共計</t>
    </r>
    <r>
      <rPr>
        <u/>
        <sz val="10"/>
        <color rgb="FFFF0000"/>
        <rFont val="新細明體"/>
        <family val="1"/>
        <charset val="136"/>
      </rPr>
      <t>113</t>
    </r>
    <r>
      <rPr>
        <sz val="10"/>
        <color theme="1"/>
        <rFont val="新細明體"/>
        <family val="1"/>
        <charset val="136"/>
      </rPr>
      <t>學分，選修至少</t>
    </r>
    <r>
      <rPr>
        <u/>
        <sz val="10"/>
        <color rgb="FFFF0000"/>
        <rFont val="新細明體"/>
        <family val="1"/>
        <charset val="136"/>
      </rPr>
      <t>15</t>
    </r>
    <r>
      <rPr>
        <sz val="10"/>
        <color theme="1"/>
        <rFont val="新細明體"/>
        <family val="1"/>
        <charset val="136"/>
      </rPr>
      <t>學分。其中，專業課程規劃與合作廠商所安排的實習內容做詳盡討論，主要以工具機精密機械加工與實習相關，選修課程亦同，與學生實務實習專長學習相符。</t>
    </r>
    <phoneticPr fontId="1" type="noConversion"/>
  </si>
  <si>
    <t>淨零碳排與永續發展導論</t>
    <phoneticPr fontId="44" type="noConversion"/>
  </si>
  <si>
    <t>物聯網應用</t>
    <phoneticPr fontId="1" type="noConversion"/>
  </si>
  <si>
    <t>人工智慧與生成式AI應用導論</t>
    <phoneticPr fontId="44" type="noConversion"/>
  </si>
  <si>
    <r>
      <rPr>
        <sz val="12"/>
        <rFont val="標楷體"/>
        <family val="4"/>
        <charset val="136"/>
      </rPr>
      <t>數控工具機實習</t>
    </r>
    <phoneticPr fontId="1" type="noConversion"/>
  </si>
  <si>
    <t>氣液壓學及實習</t>
    <phoneticPr fontId="1" type="noConversion"/>
  </si>
  <si>
    <t>應用電子學及實驗</t>
    <phoneticPr fontId="1" type="noConversion"/>
  </si>
  <si>
    <t>工程倫理與管理</t>
    <phoneticPr fontId="1" type="noConversion"/>
  </si>
  <si>
    <r>
      <t xml:space="preserve">115年1月6日114-1第2次系課程委員會議通過
115年月日114-2第1次系務會議通過
115年5月27日114學年度第3次院課程委員會議通過
</t>
    </r>
    <r>
      <rPr>
        <sz val="7"/>
        <color rgb="FF0000FF"/>
        <rFont val="新細明體"/>
        <family val="1"/>
        <charset val="136"/>
      </rPr>
      <t>115年6月18日114學年度第4次教務會議通過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</si>
</sst>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4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標楷體"/>
      <family val="4"/>
      <charset val="136"/>
    </font>
    <font>
      <sz val="12"/>
      <color indexed="12"/>
      <name val="標楷體"/>
      <family val="4"/>
      <charset val="136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sz val="8"/>
      <color theme="1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sz val="9"/>
      <color theme="1"/>
      <name val="新細明體"/>
      <family val="1"/>
      <charset val="136"/>
    </font>
    <font>
      <sz val="6"/>
      <color theme="1"/>
      <name val="新細明體"/>
      <family val="1"/>
      <charset val="136"/>
    </font>
    <font>
      <sz val="10"/>
      <color theme="1"/>
      <name val="Times New Roman"/>
      <family val="1"/>
    </font>
    <font>
      <sz val="12"/>
      <color theme="1"/>
      <name val="標楷體"/>
      <family val="4"/>
      <charset val="136"/>
    </font>
    <font>
      <sz val="8"/>
      <color theme="1"/>
      <name val="Times New Roman"/>
      <family val="1"/>
    </font>
    <font>
      <sz val="10"/>
      <color theme="1"/>
      <name val="標楷體"/>
      <family val="4"/>
      <charset val="136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sz val="9"/>
      <color theme="1"/>
      <name val="Times New Roman"/>
      <family val="1"/>
    </font>
    <font>
      <sz val="11"/>
      <color theme="1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8"/>
      <name val="Times New Roman"/>
      <family val="1"/>
    </font>
    <font>
      <sz val="10"/>
      <name val="新細明體"/>
      <family val="1"/>
      <charset val="136"/>
    </font>
    <font>
      <b/>
      <sz val="12"/>
      <name val="新細明體"/>
      <family val="1"/>
      <charset val="136"/>
    </font>
    <font>
      <sz val="7"/>
      <color theme="1"/>
      <name val="新細明體"/>
      <family val="1"/>
      <charset val="136"/>
    </font>
    <font>
      <sz val="12"/>
      <color rgb="FFFF0000"/>
      <name val="新細明體"/>
      <family val="1"/>
      <charset val="136"/>
    </font>
    <font>
      <u/>
      <sz val="12"/>
      <color rgb="FFFF0000"/>
      <name val="Times New Roman"/>
      <family val="1"/>
    </font>
    <font>
      <sz val="8"/>
      <color theme="1"/>
      <name val="標楷體"/>
      <family val="4"/>
      <charset val="136"/>
    </font>
    <font>
      <sz val="8"/>
      <name val="標楷體"/>
      <family val="4"/>
      <charset val="136"/>
    </font>
    <font>
      <b/>
      <u/>
      <sz val="10"/>
      <color rgb="FFFF0000"/>
      <name val="新細明體"/>
      <family val="1"/>
      <charset val="136"/>
    </font>
    <font>
      <u/>
      <sz val="12"/>
      <color rgb="FFFF0000"/>
      <name val="新細明體"/>
      <family val="1"/>
      <charset val="136"/>
    </font>
    <font>
      <u/>
      <sz val="10"/>
      <color rgb="FFFF0000"/>
      <name val="新細明體"/>
      <family val="1"/>
      <charset val="136"/>
    </font>
    <font>
      <sz val="7"/>
      <color rgb="FF0000FF"/>
      <name val="新細明體"/>
      <family val="1"/>
      <charset val="136"/>
    </font>
    <font>
      <sz val="10"/>
      <name val="Times New Roman"/>
      <family val="1"/>
    </font>
    <font>
      <sz val="9"/>
      <name val="Times New Roman"/>
      <family val="1"/>
    </font>
    <font>
      <sz val="9"/>
      <name val="細明體"/>
      <family val="3"/>
      <charset val="136"/>
    </font>
    <font>
      <sz val="8"/>
      <color theme="1"/>
      <name val="細明體"/>
      <family val="3"/>
      <charset val="136"/>
    </font>
    <font>
      <b/>
      <u/>
      <sz val="10"/>
      <color rgb="FFFF0000"/>
      <name val="Times New Roman"/>
      <family val="1"/>
    </font>
    <font>
      <sz val="10"/>
      <name val="標楷體"/>
      <family val="4"/>
      <charset val="136"/>
    </font>
    <font>
      <sz val="11"/>
      <name val="新細明體"/>
      <family val="1"/>
      <charset val="136"/>
    </font>
    <font>
      <b/>
      <sz val="10"/>
      <name val="新細明體"/>
      <family val="1"/>
      <charset val="136"/>
    </font>
    <font>
      <u/>
      <sz val="11"/>
      <color rgb="FFFF0000"/>
      <name val="標楷體"/>
      <family val="4"/>
      <charset val="136"/>
    </font>
    <font>
      <sz val="9"/>
      <name val="新細明體"/>
      <family val="3"/>
      <charset val="136"/>
      <scheme val="minor"/>
    </font>
    <font>
      <u/>
      <sz val="10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3">
    <xf numFmtId="0" fontId="0" fillId="0" borderId="0" xfId="0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textRotation="255" wrapText="1"/>
    </xf>
    <xf numFmtId="0" fontId="8" fillId="0" borderId="57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12" fillId="0" borderId="0" xfId="0" applyFont="1" applyBorder="1" applyAlignment="1">
      <alignment vertical="center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30" xfId="0" applyFont="1" applyFill="1" applyBorder="1" applyAlignment="1">
      <alignment horizontal="center" vertical="center" shrinkToFit="1"/>
    </xf>
    <xf numFmtId="0" fontId="17" fillId="0" borderId="31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17" fillId="0" borderId="7" xfId="0" applyFont="1" applyFill="1" applyBorder="1" applyAlignment="1">
      <alignment vertical="center" shrinkToFit="1"/>
    </xf>
    <xf numFmtId="0" fontId="17" fillId="0" borderId="7" xfId="0" applyFont="1" applyBorder="1" applyAlignment="1">
      <alignment vertical="center" shrinkToFit="1"/>
    </xf>
    <xf numFmtId="0" fontId="4" fillId="3" borderId="13" xfId="0" applyFont="1" applyFill="1" applyBorder="1" applyAlignment="1">
      <alignment vertical="center" shrinkToFit="1"/>
    </xf>
    <xf numFmtId="0" fontId="17" fillId="0" borderId="14" xfId="0" applyFont="1" applyFill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13" fillId="0" borderId="2" xfId="0" applyFont="1" applyBorder="1" applyAlignment="1">
      <alignment vertical="center" shrinkToFit="1"/>
    </xf>
    <xf numFmtId="0" fontId="5" fillId="0" borderId="61" xfId="0" applyFont="1" applyBorder="1" applyAlignment="1">
      <alignment horizontal="center" textRotation="255"/>
    </xf>
    <xf numFmtId="0" fontId="5" fillId="0" borderId="4" xfId="0" applyFont="1" applyBorder="1" applyAlignment="1">
      <alignment vertical="center"/>
    </xf>
    <xf numFmtId="0" fontId="18" fillId="0" borderId="7" xfId="0" applyFont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18" fillId="0" borderId="31" xfId="0" applyFont="1" applyFill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65" xfId="0" applyFont="1" applyBorder="1" applyAlignment="1">
      <alignment horizontal="center" vertical="center" shrinkToFit="1"/>
    </xf>
    <xf numFmtId="0" fontId="18" fillId="0" borderId="64" xfId="0" applyFont="1" applyFill="1" applyBorder="1" applyAlignment="1">
      <alignment horizontal="center" vertical="center" shrinkToFit="1"/>
    </xf>
    <xf numFmtId="0" fontId="18" fillId="0" borderId="66" xfId="0" applyFont="1" applyFill="1" applyBorder="1" applyAlignment="1">
      <alignment horizontal="center" vertical="center" shrinkToFit="1"/>
    </xf>
    <xf numFmtId="0" fontId="18" fillId="0" borderId="64" xfId="0" applyFont="1" applyBorder="1" applyAlignment="1">
      <alignment horizontal="center" vertical="center" shrinkToFit="1"/>
    </xf>
    <xf numFmtId="0" fontId="18" fillId="0" borderId="66" xfId="0" applyFont="1" applyBorder="1" applyAlignment="1">
      <alignment horizontal="center" vertical="center" shrinkToFit="1"/>
    </xf>
    <xf numFmtId="0" fontId="7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49" fontId="8" fillId="0" borderId="10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3" fillId="0" borderId="0" xfId="0" applyFont="1" applyFill="1" applyBorder="1" applyAlignment="1"/>
    <xf numFmtId="0" fontId="7" fillId="0" borderId="12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6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67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 shrinkToFit="1"/>
    </xf>
    <xf numFmtId="0" fontId="25" fillId="0" borderId="14" xfId="0" applyFont="1" applyFill="1" applyBorder="1" applyAlignment="1">
      <alignment vertical="center" shrinkToFit="1"/>
    </xf>
    <xf numFmtId="0" fontId="25" fillId="0" borderId="65" xfId="0" applyFont="1" applyFill="1" applyBorder="1" applyAlignment="1">
      <alignment horizontal="center" vertical="center" shrinkToFit="1"/>
    </xf>
    <xf numFmtId="0" fontId="25" fillId="0" borderId="64" xfId="0" applyFont="1" applyFill="1" applyBorder="1" applyAlignment="1">
      <alignment horizontal="center" vertical="center" shrinkToFit="1"/>
    </xf>
    <xf numFmtId="0" fontId="25" fillId="0" borderId="66" xfId="0" applyFont="1" applyFill="1" applyBorder="1" applyAlignment="1">
      <alignment vertical="center" shrinkToFit="1"/>
    </xf>
    <xf numFmtId="0" fontId="25" fillId="2" borderId="64" xfId="0" applyFont="1" applyFill="1" applyBorder="1" applyAlignment="1">
      <alignment vertical="center" shrinkToFit="1"/>
    </xf>
    <xf numFmtId="0" fontId="25" fillId="2" borderId="66" xfId="0" applyFont="1" applyFill="1" applyBorder="1" applyAlignment="1">
      <alignment vertical="center" shrinkToFit="1"/>
    </xf>
    <xf numFmtId="0" fontId="25" fillId="0" borderId="14" xfId="0" applyFont="1" applyBorder="1" applyAlignment="1">
      <alignment vertical="center" shrinkToFit="1"/>
    </xf>
    <xf numFmtId="0" fontId="25" fillId="0" borderId="64" xfId="0" applyFont="1" applyBorder="1" applyAlignment="1">
      <alignment vertical="center" shrinkToFit="1"/>
    </xf>
    <xf numFmtId="0" fontId="25" fillId="0" borderId="66" xfId="0" applyFont="1" applyBorder="1" applyAlignment="1">
      <alignment vertical="center" shrinkToFi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 shrinkToFi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shrinkToFit="1"/>
    </xf>
    <xf numFmtId="0" fontId="17" fillId="0" borderId="32" xfId="0" applyFont="1" applyFill="1" applyBorder="1" applyAlignment="1">
      <alignment vertical="center" shrinkToFit="1"/>
    </xf>
    <xf numFmtId="0" fontId="22" fillId="0" borderId="63" xfId="0" applyFont="1" applyFill="1" applyBorder="1" applyAlignment="1">
      <alignment vertical="center" shrinkToFit="1"/>
    </xf>
    <xf numFmtId="0" fontId="18" fillId="0" borderId="7" xfId="0" applyFont="1" applyFill="1" applyBorder="1" applyAlignment="1">
      <alignment vertical="center" shrinkToFit="1"/>
    </xf>
    <xf numFmtId="0" fontId="18" fillId="0" borderId="30" xfId="0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vertical="center" shrinkToFit="1"/>
    </xf>
    <xf numFmtId="0" fontId="18" fillId="0" borderId="32" xfId="0" applyFont="1" applyFill="1" applyBorder="1" applyAlignment="1">
      <alignment vertical="center" shrinkToFit="1"/>
    </xf>
    <xf numFmtId="0" fontId="28" fillId="4" borderId="13" xfId="0" applyFont="1" applyFill="1" applyBorder="1" applyAlignment="1">
      <alignment horizontal="center" vertical="center" shrinkToFit="1"/>
    </xf>
    <xf numFmtId="0" fontId="28" fillId="4" borderId="2" xfId="0" applyFont="1" applyFill="1" applyBorder="1" applyAlignment="1">
      <alignment horizontal="center" vertical="center" shrinkToFit="1"/>
    </xf>
    <xf numFmtId="0" fontId="28" fillId="4" borderId="2" xfId="0" applyFont="1" applyFill="1" applyBorder="1" applyAlignment="1">
      <alignment horizontal="center" vertical="center"/>
    </xf>
    <xf numFmtId="0" fontId="18" fillId="0" borderId="84" xfId="0" applyFont="1" applyFill="1" applyBorder="1" applyAlignment="1">
      <alignment horizontal="center" vertical="center" shrinkToFit="1"/>
    </xf>
    <xf numFmtId="176" fontId="18" fillId="0" borderId="16" xfId="0" applyNumberFormat="1" applyFont="1" applyBorder="1" applyAlignment="1">
      <alignment vertical="center" shrinkToFit="1"/>
    </xf>
    <xf numFmtId="0" fontId="9" fillId="0" borderId="37" xfId="0" applyFont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19" xfId="0" applyFont="1" applyFill="1" applyBorder="1" applyAlignment="1">
      <alignment horizontal="center" vertical="center"/>
    </xf>
    <xf numFmtId="0" fontId="4" fillId="0" borderId="18" xfId="0" applyFont="1" applyBorder="1" applyAlignment="1">
      <alignment vertical="center" shrinkToFit="1"/>
    </xf>
    <xf numFmtId="0" fontId="4" fillId="0" borderId="68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62" xfId="0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6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2" fillId="0" borderId="6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22" fillId="0" borderId="63" xfId="0" applyFont="1" applyBorder="1" applyAlignment="1">
      <alignment vertical="center" shrinkToFit="1"/>
    </xf>
    <xf numFmtId="0" fontId="4" fillId="0" borderId="63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5" fillId="0" borderId="61" xfId="0" applyFont="1" applyBorder="1" applyAlignment="1">
      <alignment horizontal="center" textRotation="255"/>
    </xf>
    <xf numFmtId="0" fontId="5" fillId="0" borderId="4" xfId="0" applyFont="1" applyBorder="1" applyAlignment="1">
      <alignment vertical="center"/>
    </xf>
    <xf numFmtId="0" fontId="35" fillId="5" borderId="2" xfId="0" applyFont="1" applyFill="1" applyBorder="1">
      <alignment vertical="center"/>
    </xf>
    <xf numFmtId="0" fontId="23" fillId="5" borderId="2" xfId="0" applyFont="1" applyFill="1" applyBorder="1" applyAlignment="1">
      <alignment horizontal="center" vertical="center" shrinkToFit="1"/>
    </xf>
    <xf numFmtId="0" fontId="23" fillId="5" borderId="3" xfId="0" applyFont="1" applyFill="1" applyBorder="1" applyAlignment="1">
      <alignment horizontal="center" vertical="center" shrinkToFit="1"/>
    </xf>
    <xf numFmtId="0" fontId="35" fillId="5" borderId="0" xfId="0" applyFont="1" applyFill="1">
      <alignment vertical="center"/>
    </xf>
    <xf numFmtId="0" fontId="4" fillId="0" borderId="56" xfId="0" applyFont="1" applyBorder="1" applyAlignment="1">
      <alignment vertical="center" shrinkToFit="1"/>
    </xf>
    <xf numFmtId="0" fontId="4" fillId="0" borderId="1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2" fillId="0" borderId="13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shrinkToFit="1"/>
    </xf>
    <xf numFmtId="0" fontId="22" fillId="0" borderId="76" xfId="0" applyFont="1" applyBorder="1" applyAlignment="1">
      <alignment vertical="center" shrinkToFit="1"/>
    </xf>
    <xf numFmtId="0" fontId="22" fillId="0" borderId="2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30" fillId="0" borderId="62" xfId="0" applyFont="1" applyBorder="1" applyAlignment="1">
      <alignment horizontal="center" vertical="center" shrinkToFit="1"/>
    </xf>
    <xf numFmtId="0" fontId="21" fillId="0" borderId="77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shrinkToFit="1"/>
    </xf>
    <xf numFmtId="0" fontId="12" fillId="0" borderId="2" xfId="0" applyFont="1" applyBorder="1" applyAlignment="1">
      <alignment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shrinkToFit="1"/>
    </xf>
    <xf numFmtId="0" fontId="14" fillId="0" borderId="6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justify" vertical="center" shrinkToFit="1"/>
    </xf>
    <xf numFmtId="0" fontId="14" fillId="0" borderId="19" xfId="0" applyFont="1" applyBorder="1" applyAlignment="1">
      <alignment horizontal="center" vertical="center" shrinkToFit="1"/>
    </xf>
    <xf numFmtId="0" fontId="36" fillId="5" borderId="2" xfId="0" applyFont="1" applyFill="1" applyBorder="1">
      <alignment vertical="center"/>
    </xf>
    <xf numFmtId="0" fontId="14" fillId="0" borderId="6" xfId="0" applyFont="1" applyBorder="1" applyAlignment="1">
      <alignment horizontal="justify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shrinkToFit="1"/>
    </xf>
    <xf numFmtId="0" fontId="4" fillId="0" borderId="1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6" xfId="0" applyFont="1" applyBorder="1" applyAlignment="1">
      <alignment vertical="center" shrinkToFit="1"/>
    </xf>
    <xf numFmtId="0" fontId="4" fillId="0" borderId="67" xfId="0" applyFont="1" applyBorder="1" applyAlignment="1">
      <alignment horizontal="center" vertical="center"/>
    </xf>
    <xf numFmtId="0" fontId="38" fillId="5" borderId="2" xfId="0" applyFont="1" applyFill="1" applyBorder="1" applyAlignment="1">
      <alignment vertical="center"/>
    </xf>
    <xf numFmtId="0" fontId="14" fillId="5" borderId="13" xfId="0" applyFont="1" applyFill="1" applyBorder="1" applyAlignment="1">
      <alignment vertical="center"/>
    </xf>
    <xf numFmtId="0" fontId="14" fillId="5" borderId="2" xfId="0" applyFont="1" applyFill="1" applyBorder="1" applyAlignment="1">
      <alignment vertical="center"/>
    </xf>
    <xf numFmtId="0" fontId="14" fillId="5" borderId="44" xfId="0" applyFont="1" applyFill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shrinkToFit="1"/>
    </xf>
    <xf numFmtId="0" fontId="4" fillId="0" borderId="33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4" xfId="0" applyFont="1" applyBorder="1" applyAlignment="1">
      <alignment vertical="center" shrinkToFit="1"/>
    </xf>
    <xf numFmtId="0" fontId="4" fillId="0" borderId="35" xfId="0" applyFont="1" applyBorder="1" applyAlignment="1">
      <alignment vertical="center" shrinkToFit="1"/>
    </xf>
    <xf numFmtId="0" fontId="22" fillId="0" borderId="55" xfId="0" applyFont="1" applyFill="1" applyBorder="1" applyAlignment="1">
      <alignment vertical="center" shrinkToFit="1"/>
    </xf>
    <xf numFmtId="0" fontId="21" fillId="0" borderId="13" xfId="0" applyFont="1" applyFill="1" applyBorder="1" applyAlignment="1">
      <alignment vertical="center" shrinkToFit="1"/>
    </xf>
    <xf numFmtId="0" fontId="21" fillId="0" borderId="78" xfId="0" applyFont="1" applyFill="1" applyBorder="1" applyAlignment="1">
      <alignment horizontal="center" vertical="center"/>
    </xf>
    <xf numFmtId="0" fontId="21" fillId="0" borderId="75" xfId="0" applyFont="1" applyFill="1" applyBorder="1" applyAlignment="1">
      <alignment vertical="center" shrinkToFit="1"/>
    </xf>
    <xf numFmtId="0" fontId="21" fillId="0" borderId="69" xfId="0" applyFont="1" applyFill="1" applyBorder="1" applyAlignment="1">
      <alignment vertical="center" shrinkToFit="1"/>
    </xf>
    <xf numFmtId="0" fontId="21" fillId="0" borderId="18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vertical="center" shrinkToFit="1"/>
    </xf>
    <xf numFmtId="0" fontId="22" fillId="0" borderId="18" xfId="0" applyFont="1" applyFill="1" applyBorder="1" applyAlignment="1">
      <alignment vertical="center" shrinkToFit="1"/>
    </xf>
    <xf numFmtId="0" fontId="21" fillId="0" borderId="39" xfId="0" applyFont="1" applyFill="1" applyBorder="1" applyAlignment="1">
      <alignment horizontal="center" vertical="center"/>
    </xf>
    <xf numFmtId="0" fontId="21" fillId="0" borderId="74" xfId="0" applyFont="1" applyFill="1" applyBorder="1" applyAlignment="1">
      <alignment vertical="center" shrinkToFi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 shrinkToFit="1"/>
    </xf>
    <xf numFmtId="0" fontId="21" fillId="0" borderId="68" xfId="0" applyFont="1" applyFill="1" applyBorder="1" applyAlignment="1">
      <alignment vertical="center" shrinkToFit="1"/>
    </xf>
    <xf numFmtId="0" fontId="22" fillId="0" borderId="57" xfId="0" applyFont="1" applyFill="1" applyBorder="1" applyAlignment="1">
      <alignment vertical="center" shrinkToFit="1"/>
    </xf>
    <xf numFmtId="0" fontId="40" fillId="0" borderId="2" xfId="0" applyFont="1" applyFill="1" applyBorder="1" applyAlignment="1">
      <alignment vertical="center" shrinkToFit="1"/>
    </xf>
    <xf numFmtId="0" fontId="21" fillId="0" borderId="67" xfId="0" applyFont="1" applyFill="1" applyBorder="1" applyAlignment="1">
      <alignment horizontal="center" vertical="center" shrinkToFit="1"/>
    </xf>
    <xf numFmtId="0" fontId="21" fillId="0" borderId="63" xfId="0" applyFont="1" applyFill="1" applyBorder="1" applyAlignment="1">
      <alignment vertical="center" shrinkToFit="1"/>
    </xf>
    <xf numFmtId="0" fontId="21" fillId="0" borderId="2" xfId="0" applyFont="1" applyFill="1" applyBorder="1" applyAlignment="1">
      <alignment vertical="center" shrinkToFi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67" xfId="0" applyFont="1" applyFill="1" applyBorder="1" applyAlignment="1">
      <alignment horizontal="center" vertical="center" wrapText="1"/>
    </xf>
    <xf numFmtId="0" fontId="21" fillId="0" borderId="62" xfId="0" applyFont="1" applyFill="1" applyBorder="1" applyAlignment="1">
      <alignment vertical="center" shrinkToFit="1"/>
    </xf>
    <xf numFmtId="0" fontId="21" fillId="0" borderId="13" xfId="0" applyFont="1" applyFill="1" applyBorder="1" applyAlignment="1">
      <alignment horizontal="center" vertical="center" shrinkToFit="1"/>
    </xf>
    <xf numFmtId="0" fontId="21" fillId="0" borderId="73" xfId="0" applyFont="1" applyFill="1" applyBorder="1" applyAlignment="1">
      <alignment vertical="center" shrinkToFit="1"/>
    </xf>
    <xf numFmtId="0" fontId="21" fillId="0" borderId="81" xfId="0" applyFont="1" applyFill="1" applyBorder="1" applyAlignment="1">
      <alignment vertical="center" shrinkToFit="1"/>
    </xf>
    <xf numFmtId="0" fontId="21" fillId="0" borderId="19" xfId="0" applyFont="1" applyFill="1" applyBorder="1" applyAlignment="1">
      <alignment horizontal="center" vertical="center" shrinkToFit="1"/>
    </xf>
    <xf numFmtId="0" fontId="21" fillId="0" borderId="42" xfId="0" applyFont="1" applyFill="1" applyBorder="1" applyAlignment="1">
      <alignment vertical="center" shrinkToFit="1"/>
    </xf>
    <xf numFmtId="0" fontId="35" fillId="0" borderId="29" xfId="0" applyFont="1" applyFill="1" applyBorder="1">
      <alignment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vertical="center" shrinkToFit="1"/>
    </xf>
    <xf numFmtId="0" fontId="41" fillId="0" borderId="57" xfId="0" applyFont="1" applyFill="1" applyBorder="1">
      <alignment vertical="center"/>
    </xf>
    <xf numFmtId="0" fontId="24" fillId="0" borderId="2" xfId="0" applyFont="1" applyFill="1" applyBorder="1">
      <alignment vertical="center"/>
    </xf>
    <xf numFmtId="0" fontId="21" fillId="0" borderId="21" xfId="0" applyFont="1" applyFill="1" applyBorder="1" applyAlignment="1">
      <alignment vertical="center" shrinkToFit="1"/>
    </xf>
    <xf numFmtId="0" fontId="4" fillId="0" borderId="58" xfId="0" applyFont="1" applyBorder="1" applyAlignment="1">
      <alignment vertical="center" shrinkToFit="1"/>
    </xf>
    <xf numFmtId="0" fontId="4" fillId="0" borderId="79" xfId="0" applyFont="1" applyBorder="1" applyAlignment="1">
      <alignment vertical="center" shrinkToFit="1"/>
    </xf>
    <xf numFmtId="0" fontId="4" fillId="0" borderId="80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vertical="center" shrinkToFit="1"/>
    </xf>
    <xf numFmtId="0" fontId="28" fillId="4" borderId="19" xfId="0" applyFont="1" applyFill="1" applyBorder="1" applyAlignment="1">
      <alignment horizontal="center" vertical="center" shrinkToFit="1"/>
    </xf>
    <xf numFmtId="0" fontId="21" fillId="0" borderId="25" xfId="0" applyFont="1" applyFill="1" applyBorder="1" applyAlignment="1">
      <alignment horizontal="center" vertical="center" shrinkToFi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68" xfId="0" applyFont="1" applyFill="1" applyBorder="1" applyAlignment="1">
      <alignment horizontal="center" vertical="center" shrinkToFit="1"/>
    </xf>
    <xf numFmtId="0" fontId="22" fillId="0" borderId="13" xfId="0" applyFont="1" applyFill="1" applyBorder="1" applyAlignment="1">
      <alignment vertical="center" shrinkToFit="1"/>
    </xf>
    <xf numFmtId="0" fontId="21" fillId="0" borderId="24" xfId="0" applyFont="1" applyFill="1" applyBorder="1" applyAlignment="1">
      <alignment horizontal="center" vertical="center" shrinkToFit="1"/>
    </xf>
    <xf numFmtId="0" fontId="21" fillId="0" borderId="26" xfId="0" applyFont="1" applyFill="1" applyBorder="1" applyAlignment="1">
      <alignment horizontal="center" vertical="center" shrinkToFit="1"/>
    </xf>
    <xf numFmtId="0" fontId="21" fillId="0" borderId="71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shrinkToFit="1"/>
    </xf>
    <xf numFmtId="0" fontId="21" fillId="0" borderId="72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63" xfId="0" applyFont="1" applyFill="1" applyBorder="1" applyAlignment="1">
      <alignment horizontal="justify" vertical="center" shrinkToFit="1"/>
    </xf>
    <xf numFmtId="0" fontId="21" fillId="0" borderId="62" xfId="0" applyFont="1" applyFill="1" applyBorder="1" applyAlignment="1">
      <alignment horizontal="center" vertical="center" shrinkToFit="1"/>
    </xf>
    <xf numFmtId="0" fontId="21" fillId="0" borderId="73" xfId="0" applyFont="1" applyFill="1" applyBorder="1" applyAlignment="1">
      <alignment horizontal="center" vertical="center" shrinkToFit="1"/>
    </xf>
    <xf numFmtId="0" fontId="41" fillId="0" borderId="2" xfId="0" applyFont="1" applyFill="1" applyBorder="1">
      <alignment vertical="center"/>
    </xf>
    <xf numFmtId="0" fontId="21" fillId="0" borderId="21" xfId="0" applyFont="1" applyFill="1" applyBorder="1" applyAlignment="1">
      <alignment horizontal="justify" vertical="center" wrapText="1"/>
    </xf>
    <xf numFmtId="0" fontId="43" fillId="4" borderId="2" xfId="0" applyFont="1" applyFill="1" applyBorder="1" applyAlignment="1">
      <alignment vertical="center" shrinkToFit="1"/>
    </xf>
    <xf numFmtId="0" fontId="45" fillId="4" borderId="2" xfId="0" applyFont="1" applyFill="1" applyBorder="1" applyAlignment="1">
      <alignment horizontal="center" vertical="center" wrapText="1"/>
    </xf>
    <xf numFmtId="0" fontId="45" fillId="4" borderId="3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vertical="center" shrinkToFit="1"/>
    </xf>
    <xf numFmtId="0" fontId="23" fillId="0" borderId="2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vertical="center" shrinkToFit="1"/>
    </xf>
    <xf numFmtId="0" fontId="7" fillId="0" borderId="11" xfId="0" applyFont="1" applyBorder="1">
      <alignment vertical="center"/>
    </xf>
    <xf numFmtId="0" fontId="40" fillId="4" borderId="63" xfId="0" applyFont="1" applyFill="1" applyBorder="1" applyAlignment="1">
      <alignment vertical="center" shrinkToFit="1"/>
    </xf>
    <xf numFmtId="0" fontId="21" fillId="4" borderId="2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shrinkToFit="1"/>
    </xf>
    <xf numFmtId="0" fontId="40" fillId="0" borderId="63" xfId="0" applyFont="1" applyFill="1" applyBorder="1" applyAlignment="1">
      <alignment vertical="center" shrinkToFit="1"/>
    </xf>
    <xf numFmtId="0" fontId="22" fillId="4" borderId="2" xfId="0" applyFont="1" applyFill="1" applyBorder="1" applyAlignment="1">
      <alignment vertical="center" shrinkToFit="1"/>
    </xf>
    <xf numFmtId="0" fontId="46" fillId="4" borderId="13" xfId="0" applyFont="1" applyFill="1" applyBorder="1" applyAlignment="1">
      <alignment horizontal="center" vertical="center" shrinkToFit="1"/>
    </xf>
    <xf numFmtId="0" fontId="47" fillId="4" borderId="13" xfId="0" applyFont="1" applyFill="1" applyBorder="1" applyAlignment="1">
      <alignment vertical="center" shrinkToFit="1"/>
    </xf>
    <xf numFmtId="0" fontId="46" fillId="4" borderId="67" xfId="0" applyFont="1" applyFill="1" applyBorder="1" applyAlignment="1">
      <alignment horizontal="center" vertical="center" shrinkToFit="1"/>
    </xf>
    <xf numFmtId="0" fontId="24" fillId="0" borderId="16" xfId="0" applyFont="1" applyFill="1" applyBorder="1" applyAlignment="1">
      <alignment horizontal="center" vertical="center" textRotation="255" wrapText="1"/>
    </xf>
    <xf numFmtId="0" fontId="24" fillId="0" borderId="54" xfId="0" applyFont="1" applyFill="1" applyBorder="1" applyAlignment="1">
      <alignment horizontal="center" vertical="center" textRotation="255" wrapText="1"/>
    </xf>
    <xf numFmtId="0" fontId="24" fillId="0" borderId="16" xfId="0" applyFont="1" applyFill="1" applyBorder="1" applyAlignment="1">
      <alignment vertical="center"/>
    </xf>
    <xf numFmtId="0" fontId="42" fillId="0" borderId="16" xfId="0" applyFont="1" applyFill="1" applyBorder="1" applyAlignment="1">
      <alignment horizontal="center" vertical="center" shrinkToFit="1"/>
    </xf>
    <xf numFmtId="0" fontId="42" fillId="0" borderId="16" xfId="0" applyFont="1" applyFill="1" applyBorder="1">
      <alignment vertical="center"/>
    </xf>
    <xf numFmtId="0" fontId="7" fillId="0" borderId="54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18" fillId="0" borderId="54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vertical="center" wrapText="1"/>
    </xf>
    <xf numFmtId="0" fontId="7" fillId="0" borderId="58" xfId="0" applyFont="1" applyBorder="1" applyAlignment="1">
      <alignment vertical="center" wrapText="1"/>
    </xf>
    <xf numFmtId="0" fontId="24" fillId="0" borderId="59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 textRotation="255" wrapText="1"/>
    </xf>
    <xf numFmtId="0" fontId="12" fillId="3" borderId="16" xfId="0" applyFont="1" applyFill="1" applyBorder="1" applyAlignment="1">
      <alignment horizontal="center" vertical="center" textRotation="255" wrapText="1"/>
    </xf>
    <xf numFmtId="0" fontId="19" fillId="0" borderId="49" xfId="0" applyFont="1" applyBorder="1" applyAlignment="1">
      <alignment horizontal="center" textRotation="255"/>
    </xf>
    <xf numFmtId="0" fontId="4" fillId="0" borderId="38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1" fillId="4" borderId="61" xfId="0" applyFont="1" applyFill="1" applyBorder="1" applyAlignment="1">
      <alignment horizontal="center" vertical="center" shrinkToFit="1"/>
    </xf>
    <xf numFmtId="0" fontId="32" fillId="4" borderId="4" xfId="0" applyFont="1" applyFill="1" applyBorder="1" applyAlignment="1">
      <alignment vertical="center"/>
    </xf>
    <xf numFmtId="0" fontId="5" fillId="0" borderId="61" xfId="0" applyFont="1" applyBorder="1" applyAlignment="1">
      <alignment horizontal="center" textRotation="255"/>
    </xf>
    <xf numFmtId="0" fontId="5" fillId="0" borderId="4" xfId="0" applyFont="1" applyBorder="1" applyAlignment="1">
      <alignment vertical="center"/>
    </xf>
    <xf numFmtId="0" fontId="10" fillId="0" borderId="61" xfId="0" applyFont="1" applyBorder="1" applyAlignment="1">
      <alignment horizontal="center" vertical="center" textRotation="255"/>
    </xf>
    <xf numFmtId="0" fontId="16" fillId="0" borderId="52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12" fillId="0" borderId="16" xfId="0" applyFont="1" applyFill="1" applyBorder="1" applyAlignment="1">
      <alignment horizontal="center" vertical="center" textRotation="255" wrapText="1"/>
    </xf>
    <xf numFmtId="0" fontId="12" fillId="0" borderId="16" xfId="0" applyFont="1" applyFill="1" applyBorder="1" applyAlignment="1">
      <alignment vertical="center"/>
    </xf>
    <xf numFmtId="0" fontId="39" fillId="4" borderId="16" xfId="0" applyFont="1" applyFill="1" applyBorder="1" applyAlignment="1">
      <alignment horizontal="center" vertical="center" shrinkToFit="1"/>
    </xf>
    <xf numFmtId="0" fontId="39" fillId="4" borderId="16" xfId="0" applyFont="1" applyFill="1" applyBorder="1">
      <alignment vertical="center"/>
    </xf>
    <xf numFmtId="0" fontId="16" fillId="0" borderId="16" xfId="0" applyFont="1" applyBorder="1" applyAlignment="1">
      <alignment horizontal="center" vertical="center" shrinkToFit="1"/>
    </xf>
    <xf numFmtId="0" fontId="16" fillId="0" borderId="16" xfId="0" applyFont="1" applyBorder="1">
      <alignment vertical="center"/>
    </xf>
    <xf numFmtId="0" fontId="12" fillId="0" borderId="70" xfId="0" applyFont="1" applyFill="1" applyBorder="1" applyAlignment="1">
      <alignment horizontal="center" vertical="center" textRotation="255" wrapText="1"/>
    </xf>
    <xf numFmtId="0" fontId="12" fillId="0" borderId="1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8" fillId="0" borderId="49" xfId="0" applyFont="1" applyBorder="1" applyAlignment="1">
      <alignment horizontal="center" vertical="center" wrapText="1"/>
    </xf>
    <xf numFmtId="0" fontId="5" fillId="0" borderId="38" xfId="0" applyFont="1" applyBorder="1" applyAlignment="1">
      <alignment vertical="center"/>
    </xf>
    <xf numFmtId="0" fontId="8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vertical="center"/>
    </xf>
    <xf numFmtId="0" fontId="8" fillId="0" borderId="5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9"/>
  <sheetViews>
    <sheetView tabSelected="1" zoomScaleNormal="100" workbookViewId="0">
      <pane xSplit="1" ySplit="5" topLeftCell="B15" activePane="bottomRight" state="frozen"/>
      <selection pane="topRight" activeCell="B1" sqref="B1"/>
      <selection pane="bottomLeft" activeCell="A6" sqref="A6"/>
      <selection pane="bottomRight" activeCell="Y19" sqref="Y19"/>
    </sheetView>
  </sheetViews>
  <sheetFormatPr defaultColWidth="9" defaultRowHeight="15"/>
  <cols>
    <col min="1" max="1" width="10.44140625" style="1" customWidth="1"/>
    <col min="2" max="2" width="14.6640625" style="59" customWidth="1"/>
    <col min="3" max="4" width="3.6640625" style="60" customWidth="1"/>
    <col min="5" max="5" width="14.6640625" style="59" customWidth="1"/>
    <col min="6" max="7" width="3.6640625" style="60" customWidth="1"/>
    <col min="8" max="8" width="2.6640625" style="60" hidden="1" customWidth="1"/>
    <col min="9" max="9" width="14.6640625" style="59" customWidth="1"/>
    <col min="10" max="11" width="3.6640625" style="1" customWidth="1"/>
    <col min="12" max="12" width="2.6640625" style="1" hidden="1" customWidth="1"/>
    <col min="13" max="13" width="14.6640625" style="61" customWidth="1"/>
    <col min="14" max="15" width="3.6640625" style="1" customWidth="1"/>
    <col min="16" max="16" width="2.6640625" style="1" hidden="1" customWidth="1"/>
    <col min="17" max="17" width="14.6640625" style="61" customWidth="1"/>
    <col min="18" max="19" width="3.6640625" style="1" customWidth="1"/>
    <col min="20" max="20" width="2.6640625" style="1" hidden="1" customWidth="1"/>
    <col min="21" max="21" width="14.6640625" style="61" customWidth="1"/>
    <col min="22" max="23" width="3.6640625" style="1" customWidth="1"/>
    <col min="24" max="24" width="2.6640625" style="1" hidden="1" customWidth="1"/>
    <col min="25" max="25" width="14.6640625" style="61" customWidth="1"/>
    <col min="26" max="27" width="3.6640625" style="1" customWidth="1"/>
    <col min="28" max="28" width="2.6640625" style="1" hidden="1" customWidth="1"/>
    <col min="29" max="29" width="14.6640625" style="61" customWidth="1"/>
    <col min="30" max="31" width="3.6640625" style="1" customWidth="1"/>
    <col min="32" max="32" width="4.21875" style="1" customWidth="1"/>
    <col min="33" max="33" width="4.6640625" style="1" customWidth="1"/>
    <col min="34" max="16384" width="9" style="1"/>
  </cols>
  <sheetData>
    <row r="1" spans="1:44" ht="25.95" customHeight="1">
      <c r="A1" s="277" t="s">
        <v>32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88" t="s">
        <v>118</v>
      </c>
      <c r="AA1" s="289"/>
      <c r="AB1" s="289"/>
      <c r="AC1" s="289"/>
      <c r="AD1" s="289"/>
      <c r="AE1" s="289"/>
      <c r="AF1" s="289"/>
      <c r="AG1" s="289"/>
    </row>
    <row r="2" spans="1:44" s="4" customFormat="1" ht="24" customHeight="1" thickBot="1">
      <c r="A2" s="279" t="s">
        <v>35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90"/>
      <c r="AA2" s="290"/>
      <c r="AB2" s="290"/>
      <c r="AC2" s="290"/>
      <c r="AD2" s="290"/>
      <c r="AE2" s="290"/>
      <c r="AF2" s="290"/>
      <c r="AG2" s="290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s="4" customFormat="1" ht="20.100000000000001" customHeight="1">
      <c r="A3" s="5" t="s">
        <v>1</v>
      </c>
      <c r="B3" s="281" t="s">
        <v>14</v>
      </c>
      <c r="C3" s="281"/>
      <c r="D3" s="281"/>
      <c r="E3" s="281"/>
      <c r="F3" s="281"/>
      <c r="G3" s="282"/>
      <c r="H3" s="283" t="s">
        <v>10</v>
      </c>
      <c r="I3" s="284"/>
      <c r="J3" s="284"/>
      <c r="K3" s="284"/>
      <c r="L3" s="284"/>
      <c r="M3" s="284"/>
      <c r="N3" s="284"/>
      <c r="O3" s="285"/>
      <c r="P3" s="286" t="s">
        <v>11</v>
      </c>
      <c r="Q3" s="284"/>
      <c r="R3" s="284"/>
      <c r="S3" s="284"/>
      <c r="T3" s="284"/>
      <c r="U3" s="284"/>
      <c r="V3" s="284"/>
      <c r="W3" s="285"/>
      <c r="X3" s="286" t="s">
        <v>12</v>
      </c>
      <c r="Y3" s="284"/>
      <c r="Z3" s="284"/>
      <c r="AA3" s="284"/>
      <c r="AB3" s="284"/>
      <c r="AC3" s="284"/>
      <c r="AD3" s="284"/>
      <c r="AE3" s="287"/>
      <c r="AF3" s="291" t="s">
        <v>0</v>
      </c>
      <c r="AG3" s="292"/>
    </row>
    <row r="4" spans="1:44" s="4" customFormat="1" ht="20.100000000000001" customHeight="1">
      <c r="A4" s="6" t="s">
        <v>2</v>
      </c>
      <c r="B4" s="295"/>
      <c r="C4" s="296"/>
      <c r="D4" s="296"/>
      <c r="E4" s="297" t="s">
        <v>4</v>
      </c>
      <c r="F4" s="297"/>
      <c r="G4" s="298"/>
      <c r="H4" s="299" t="s">
        <v>3</v>
      </c>
      <c r="I4" s="296"/>
      <c r="J4" s="296"/>
      <c r="K4" s="296"/>
      <c r="L4" s="296" t="s">
        <v>4</v>
      </c>
      <c r="M4" s="296"/>
      <c r="N4" s="296"/>
      <c r="O4" s="300"/>
      <c r="P4" s="301" t="s">
        <v>3</v>
      </c>
      <c r="Q4" s="296"/>
      <c r="R4" s="296"/>
      <c r="S4" s="296"/>
      <c r="T4" s="296" t="s">
        <v>4</v>
      </c>
      <c r="U4" s="296"/>
      <c r="V4" s="296"/>
      <c r="W4" s="300"/>
      <c r="X4" s="301" t="s">
        <v>3</v>
      </c>
      <c r="Y4" s="296"/>
      <c r="Z4" s="296"/>
      <c r="AA4" s="296"/>
      <c r="AB4" s="296" t="s">
        <v>4</v>
      </c>
      <c r="AC4" s="296"/>
      <c r="AD4" s="296"/>
      <c r="AE4" s="302"/>
      <c r="AF4" s="293"/>
      <c r="AG4" s="294"/>
    </row>
    <row r="5" spans="1:44" ht="20.100000000000001" customHeight="1">
      <c r="A5" s="7"/>
      <c r="B5" s="8" t="s">
        <v>5</v>
      </c>
      <c r="C5" s="74" t="s">
        <v>6</v>
      </c>
      <c r="D5" s="74" t="s">
        <v>7</v>
      </c>
      <c r="E5" s="74" t="s">
        <v>5</v>
      </c>
      <c r="F5" s="74" t="s">
        <v>6</v>
      </c>
      <c r="G5" s="75" t="s">
        <v>7</v>
      </c>
      <c r="H5" s="9" t="s">
        <v>8</v>
      </c>
      <c r="I5" s="74" t="s">
        <v>5</v>
      </c>
      <c r="J5" s="74" t="s">
        <v>6</v>
      </c>
      <c r="K5" s="74" t="s">
        <v>7</v>
      </c>
      <c r="L5" s="77" t="s">
        <v>8</v>
      </c>
      <c r="M5" s="74" t="s">
        <v>5</v>
      </c>
      <c r="N5" s="74" t="s">
        <v>6</v>
      </c>
      <c r="O5" s="75" t="s">
        <v>7</v>
      </c>
      <c r="P5" s="78" t="s">
        <v>8</v>
      </c>
      <c r="Q5" s="74" t="s">
        <v>5</v>
      </c>
      <c r="R5" s="74" t="s">
        <v>6</v>
      </c>
      <c r="S5" s="74" t="s">
        <v>7</v>
      </c>
      <c r="T5" s="77" t="s">
        <v>8</v>
      </c>
      <c r="U5" s="74" t="s">
        <v>5</v>
      </c>
      <c r="V5" s="74" t="s">
        <v>6</v>
      </c>
      <c r="W5" s="75" t="s">
        <v>7</v>
      </c>
      <c r="X5" s="78" t="s">
        <v>8</v>
      </c>
      <c r="Y5" s="74" t="s">
        <v>5</v>
      </c>
      <c r="Z5" s="74" t="s">
        <v>6</v>
      </c>
      <c r="AA5" s="74" t="s">
        <v>7</v>
      </c>
      <c r="AB5" s="77" t="s">
        <v>8</v>
      </c>
      <c r="AC5" s="74" t="s">
        <v>5</v>
      </c>
      <c r="AD5" s="74" t="s">
        <v>6</v>
      </c>
      <c r="AE5" s="10" t="s">
        <v>7</v>
      </c>
      <c r="AF5" s="11" t="s">
        <v>6</v>
      </c>
      <c r="AG5" s="12" t="s">
        <v>18</v>
      </c>
    </row>
    <row r="6" spans="1:44" s="14" customFormat="1" ht="20.100000000000001" customHeight="1" thickBot="1">
      <c r="A6" s="275" t="s">
        <v>21</v>
      </c>
      <c r="B6" s="113" t="s">
        <v>36</v>
      </c>
      <c r="C6" s="114">
        <v>2</v>
      </c>
      <c r="D6" s="114">
        <v>2</v>
      </c>
      <c r="E6" s="13" t="s">
        <v>37</v>
      </c>
      <c r="F6" s="25">
        <v>2</v>
      </c>
      <c r="G6" s="115">
        <v>2</v>
      </c>
      <c r="H6" s="116"/>
      <c r="I6" s="105" t="s">
        <v>26</v>
      </c>
      <c r="J6" s="19">
        <v>2</v>
      </c>
      <c r="K6" s="19">
        <v>2</v>
      </c>
      <c r="L6" s="117"/>
      <c r="M6" s="118" t="s">
        <v>38</v>
      </c>
      <c r="N6" s="114">
        <v>2</v>
      </c>
      <c r="O6" s="119">
        <v>2</v>
      </c>
      <c r="P6" s="120"/>
      <c r="Q6" s="27" t="s">
        <v>39</v>
      </c>
      <c r="R6" s="121">
        <v>2</v>
      </c>
      <c r="S6" s="121">
        <v>2</v>
      </c>
      <c r="T6" s="122"/>
      <c r="U6" s="123" t="s">
        <v>40</v>
      </c>
      <c r="V6" s="124">
        <v>1</v>
      </c>
      <c r="W6" s="125">
        <v>2</v>
      </c>
      <c r="X6" s="126"/>
      <c r="Y6" s="104" t="s">
        <v>41</v>
      </c>
      <c r="Z6" s="101">
        <v>1</v>
      </c>
      <c r="AA6" s="127">
        <v>2</v>
      </c>
      <c r="AB6" s="128"/>
      <c r="AC6" s="117"/>
      <c r="AD6" s="117"/>
      <c r="AE6" s="129"/>
      <c r="AF6" s="266">
        <f>SUM(C11,F11,J11,N11,R11,V11,Z11,AD11)</f>
        <v>20</v>
      </c>
      <c r="AG6" s="266">
        <f>D11+G11+K11+O11+S11+W11+AA11+AE11</f>
        <v>22</v>
      </c>
    </row>
    <row r="7" spans="1:44" s="14" customFormat="1" ht="20.100000000000001" customHeight="1" thickBot="1">
      <c r="A7" s="276"/>
      <c r="B7" s="13" t="s">
        <v>42</v>
      </c>
      <c r="C7" s="103">
        <v>2</v>
      </c>
      <c r="D7" s="103">
        <v>2</v>
      </c>
      <c r="E7" s="13" t="s">
        <v>43</v>
      </c>
      <c r="F7" s="103">
        <v>2</v>
      </c>
      <c r="G7" s="130">
        <v>2</v>
      </c>
      <c r="H7" s="131"/>
      <c r="I7" s="132" t="s">
        <v>44</v>
      </c>
      <c r="J7" s="103">
        <v>2</v>
      </c>
      <c r="K7" s="103">
        <v>2</v>
      </c>
      <c r="L7" s="133"/>
      <c r="M7" s="13" t="s">
        <v>45</v>
      </c>
      <c r="N7" s="103">
        <v>2</v>
      </c>
      <c r="O7" s="130">
        <v>2</v>
      </c>
      <c r="P7" s="134"/>
      <c r="Q7" s="13"/>
      <c r="R7" s="103"/>
      <c r="S7" s="103"/>
      <c r="T7" s="117"/>
      <c r="U7" s="135"/>
      <c r="V7" s="114"/>
      <c r="W7" s="119"/>
      <c r="X7" s="120"/>
      <c r="Y7" s="117"/>
      <c r="Z7" s="117"/>
      <c r="AA7" s="117"/>
      <c r="AB7" s="117"/>
      <c r="AC7" s="117"/>
      <c r="AD7" s="117"/>
      <c r="AE7" s="129"/>
      <c r="AF7" s="267"/>
      <c r="AG7" s="267"/>
    </row>
    <row r="8" spans="1:44" s="14" customFormat="1" ht="20.100000000000001" customHeight="1" thickBot="1">
      <c r="A8" s="276"/>
      <c r="B8" s="132"/>
      <c r="C8" s="103"/>
      <c r="D8" s="103"/>
      <c r="E8" s="132"/>
      <c r="F8" s="103"/>
      <c r="G8" s="100"/>
      <c r="H8" s="136"/>
      <c r="I8" s="105"/>
      <c r="J8" s="19"/>
      <c r="K8" s="19"/>
      <c r="L8" s="117"/>
      <c r="M8" s="118"/>
      <c r="N8" s="114"/>
      <c r="O8" s="119"/>
      <c r="P8" s="120"/>
      <c r="Q8" s="13"/>
      <c r="R8" s="103"/>
      <c r="S8" s="103"/>
      <c r="T8" s="117"/>
      <c r="U8" s="13"/>
      <c r="V8" s="103"/>
      <c r="W8" s="130"/>
      <c r="X8" s="120"/>
      <c r="Y8" s="117"/>
      <c r="Z8" s="117"/>
      <c r="AA8" s="117"/>
      <c r="AB8" s="117"/>
      <c r="AC8" s="117"/>
      <c r="AD8" s="117"/>
      <c r="AE8" s="129"/>
      <c r="AF8" s="267"/>
      <c r="AG8" s="267"/>
    </row>
    <row r="9" spans="1:44" s="14" customFormat="1" ht="20.100000000000001" customHeight="1" thickBot="1">
      <c r="A9" s="276"/>
      <c r="B9" s="137"/>
      <c r="C9" s="117"/>
      <c r="D9" s="117"/>
      <c r="E9" s="137"/>
      <c r="F9" s="117"/>
      <c r="G9" s="138"/>
      <c r="H9" s="131"/>
      <c r="I9" s="137"/>
      <c r="J9" s="117"/>
      <c r="K9" s="117"/>
      <c r="L9" s="117"/>
      <c r="M9" s="117"/>
      <c r="N9" s="117"/>
      <c r="O9" s="138"/>
      <c r="P9" s="120"/>
      <c r="Q9" s="13"/>
      <c r="R9" s="103"/>
      <c r="S9" s="103"/>
      <c r="T9" s="117"/>
      <c r="U9" s="137"/>
      <c r="V9" s="117"/>
      <c r="W9" s="138"/>
      <c r="X9" s="120"/>
      <c r="Y9" s="117"/>
      <c r="Z9" s="139" t="s">
        <v>46</v>
      </c>
      <c r="AA9" s="109"/>
      <c r="AB9" s="109"/>
      <c r="AC9" s="109"/>
      <c r="AD9" s="110"/>
      <c r="AE9" s="111"/>
      <c r="AF9" s="267"/>
      <c r="AG9" s="267"/>
    </row>
    <row r="10" spans="1:44" s="14" customFormat="1" ht="20.100000000000001" customHeight="1" thickBot="1">
      <c r="A10" s="276"/>
      <c r="B10" s="140"/>
      <c r="C10" s="141"/>
      <c r="D10" s="141"/>
      <c r="E10" s="140"/>
      <c r="F10" s="141"/>
      <c r="G10" s="142"/>
      <c r="H10" s="143"/>
      <c r="I10" s="13"/>
      <c r="J10" s="103"/>
      <c r="K10" s="103"/>
      <c r="L10" s="141"/>
      <c r="M10" s="141"/>
      <c r="N10" s="141"/>
      <c r="O10" s="142"/>
      <c r="P10" s="144"/>
      <c r="Q10" s="140"/>
      <c r="R10" s="141"/>
      <c r="S10" s="141"/>
      <c r="T10" s="141"/>
      <c r="U10" s="140"/>
      <c r="V10" s="141"/>
      <c r="W10" s="142"/>
      <c r="X10" s="144"/>
      <c r="Y10" s="141"/>
      <c r="Z10" s="141"/>
      <c r="AA10" s="141"/>
      <c r="AB10" s="141"/>
      <c r="AC10" s="141"/>
      <c r="AD10" s="141"/>
      <c r="AE10" s="145"/>
      <c r="AF10" s="267"/>
      <c r="AG10" s="267"/>
    </row>
    <row r="11" spans="1:44" s="14" customFormat="1" ht="20.100000000000001" customHeight="1" thickBot="1">
      <c r="A11" s="276"/>
      <c r="B11" s="15" t="s">
        <v>22</v>
      </c>
      <c r="C11" s="15">
        <f>SUM(C6:C10)</f>
        <v>4</v>
      </c>
      <c r="D11" s="15">
        <f>SUM(D6:D10)</f>
        <v>4</v>
      </c>
      <c r="E11" s="15"/>
      <c r="F11" s="15">
        <f>SUM(F6:F10)</f>
        <v>4</v>
      </c>
      <c r="G11" s="16">
        <f>SUM(G6:G10)</f>
        <v>4</v>
      </c>
      <c r="H11" s="17"/>
      <c r="I11" s="15"/>
      <c r="J11" s="15">
        <f>SUM(J6:J10)</f>
        <v>4</v>
      </c>
      <c r="K11" s="15">
        <f>SUM(K6:K10)</f>
        <v>4</v>
      </c>
      <c r="L11" s="15"/>
      <c r="M11" s="15"/>
      <c r="N11" s="15">
        <f>SUM(N6:N10)</f>
        <v>4</v>
      </c>
      <c r="O11" s="16">
        <f>SUM(O6:O10)</f>
        <v>4</v>
      </c>
      <c r="P11" s="79"/>
      <c r="Q11" s="15"/>
      <c r="R11" s="15">
        <f>SUM(R6:R10)</f>
        <v>2</v>
      </c>
      <c r="S11" s="15">
        <f>SUM(S6:S10)</f>
        <v>2</v>
      </c>
      <c r="T11" s="15"/>
      <c r="U11" s="15"/>
      <c r="V11" s="15">
        <f>SUM(V6:V10)</f>
        <v>1</v>
      </c>
      <c r="W11" s="16">
        <f>SUM(W6:W10)</f>
        <v>2</v>
      </c>
      <c r="X11" s="79"/>
      <c r="Y11" s="15"/>
      <c r="Z11" s="15">
        <f>SUM(Z6:Z10)</f>
        <v>1</v>
      </c>
      <c r="AA11" s="15">
        <f>SUM(AA6:AA10)</f>
        <v>2</v>
      </c>
      <c r="AB11" s="15"/>
      <c r="AC11" s="15"/>
      <c r="AD11" s="15">
        <f>SUM(AD6:AD10)</f>
        <v>0</v>
      </c>
      <c r="AE11" s="18">
        <f>SUM(AE6:AE10)</f>
        <v>0</v>
      </c>
      <c r="AF11" s="268"/>
      <c r="AG11" s="268"/>
    </row>
    <row r="12" spans="1:44" s="14" customFormat="1" ht="20.100000000000001" customHeight="1" thickBot="1">
      <c r="A12" s="269" t="s">
        <v>23</v>
      </c>
      <c r="B12" s="13" t="s">
        <v>47</v>
      </c>
      <c r="C12" s="88">
        <v>3</v>
      </c>
      <c r="D12" s="19">
        <v>3</v>
      </c>
      <c r="E12" s="13" t="s">
        <v>48</v>
      </c>
      <c r="F12" s="88">
        <v>3</v>
      </c>
      <c r="G12" s="130">
        <v>3</v>
      </c>
      <c r="H12" s="146"/>
      <c r="I12" s="13" t="s">
        <v>49</v>
      </c>
      <c r="J12" s="19">
        <v>2</v>
      </c>
      <c r="K12" s="147">
        <v>3</v>
      </c>
      <c r="L12" s="94"/>
      <c r="M12" s="94" t="s">
        <v>31</v>
      </c>
      <c r="N12" s="19">
        <v>2</v>
      </c>
      <c r="O12" s="148">
        <v>3</v>
      </c>
      <c r="P12" s="149"/>
      <c r="Q12" s="13" t="s">
        <v>50</v>
      </c>
      <c r="R12" s="19">
        <v>2</v>
      </c>
      <c r="S12" s="147">
        <v>3</v>
      </c>
      <c r="T12" s="94"/>
      <c r="U12" s="94" t="s">
        <v>30</v>
      </c>
      <c r="V12" s="19">
        <v>2</v>
      </c>
      <c r="W12" s="148">
        <v>3</v>
      </c>
      <c r="X12" s="95"/>
      <c r="Y12" s="13" t="s">
        <v>51</v>
      </c>
      <c r="Z12" s="19">
        <v>2</v>
      </c>
      <c r="AA12" s="147">
        <v>3</v>
      </c>
      <c r="AB12" s="94"/>
      <c r="AC12" s="94" t="s">
        <v>29</v>
      </c>
      <c r="AD12" s="19">
        <v>2</v>
      </c>
      <c r="AE12" s="148">
        <v>3</v>
      </c>
      <c r="AF12" s="271">
        <f>C15+F15+J15+N15+R15+V15+Z15+AD15</f>
        <v>18</v>
      </c>
      <c r="AG12" s="273">
        <f>D15+G15+K15+O15+S15+W15+AA15+AE15</f>
        <v>24</v>
      </c>
    </row>
    <row r="13" spans="1:44" s="14" customFormat="1" ht="20.100000000000001" customHeight="1" thickBot="1">
      <c r="A13" s="269"/>
      <c r="B13" s="13"/>
      <c r="C13" s="19"/>
      <c r="D13" s="19"/>
      <c r="E13" s="135"/>
      <c r="F13" s="19"/>
      <c r="G13" s="150"/>
      <c r="H13" s="146"/>
      <c r="I13" s="13"/>
      <c r="J13" s="19"/>
      <c r="K13" s="151"/>
      <c r="L13" s="135"/>
      <c r="M13" s="135"/>
      <c r="N13" s="19"/>
      <c r="O13" s="150"/>
      <c r="P13" s="152"/>
      <c r="Q13" s="13"/>
      <c r="R13" s="151"/>
      <c r="S13" s="151"/>
      <c r="T13" s="135"/>
      <c r="U13" s="135"/>
      <c r="V13" s="151"/>
      <c r="W13" s="153"/>
      <c r="X13" s="97"/>
      <c r="Y13" s="105"/>
      <c r="Z13" s="154" t="s">
        <v>52</v>
      </c>
      <c r="AA13" s="155"/>
      <c r="AB13" s="155"/>
      <c r="AC13" s="155"/>
      <c r="AD13" s="156"/>
      <c r="AE13" s="157"/>
      <c r="AF13" s="271"/>
      <c r="AG13" s="273"/>
    </row>
    <row r="14" spans="1:44" s="14" customFormat="1" ht="20.100000000000001" customHeight="1" thickBot="1">
      <c r="A14" s="270"/>
      <c r="B14" s="158"/>
      <c r="C14" s="159"/>
      <c r="D14" s="159"/>
      <c r="E14" s="158"/>
      <c r="F14" s="160"/>
      <c r="G14" s="161"/>
      <c r="H14" s="162"/>
      <c r="I14" s="158"/>
      <c r="J14" s="159"/>
      <c r="K14" s="159"/>
      <c r="L14" s="158"/>
      <c r="M14" s="158"/>
      <c r="N14" s="163"/>
      <c r="O14" s="164"/>
      <c r="P14" s="165"/>
      <c r="Q14" s="158"/>
      <c r="R14" s="158"/>
      <c r="S14" s="158"/>
      <c r="T14" s="158"/>
      <c r="U14" s="158"/>
      <c r="V14" s="163"/>
      <c r="W14" s="164"/>
      <c r="X14" s="165"/>
      <c r="Y14" s="158"/>
      <c r="Z14" s="158"/>
      <c r="AA14" s="158"/>
      <c r="AB14" s="158"/>
      <c r="AC14" s="158"/>
      <c r="AD14" s="158"/>
      <c r="AE14" s="166"/>
      <c r="AF14" s="272"/>
      <c r="AG14" s="274"/>
    </row>
    <row r="15" spans="1:44" s="14" customFormat="1" ht="20.100000000000001" customHeight="1" thickBot="1">
      <c r="A15" s="270"/>
      <c r="B15" s="15" t="s">
        <v>22</v>
      </c>
      <c r="C15" s="15">
        <f>SUM(C12:C14)</f>
        <v>3</v>
      </c>
      <c r="D15" s="15">
        <f>SUM(D12:D14)</f>
        <v>3</v>
      </c>
      <c r="E15" s="20"/>
      <c r="F15" s="15">
        <f>SUM(F12:F14)</f>
        <v>3</v>
      </c>
      <c r="G15" s="16">
        <f>SUM(G12:G14)</f>
        <v>3</v>
      </c>
      <c r="H15" s="17">
        <f>SUM(H12:H14)</f>
        <v>0</v>
      </c>
      <c r="I15" s="20"/>
      <c r="J15" s="15">
        <f>SUM(J12:J14)</f>
        <v>2</v>
      </c>
      <c r="K15" s="15">
        <f>SUM(K12:K14)</f>
        <v>3</v>
      </c>
      <c r="L15" s="20"/>
      <c r="M15" s="20"/>
      <c r="N15" s="15">
        <f>SUM(N12:N14)</f>
        <v>2</v>
      </c>
      <c r="O15" s="16">
        <f>SUM(O12:O14)</f>
        <v>3</v>
      </c>
      <c r="P15" s="80"/>
      <c r="Q15" s="20"/>
      <c r="R15" s="15">
        <f>SUM(R12:R14)</f>
        <v>2</v>
      </c>
      <c r="S15" s="15">
        <f>SUM(S12:S14)</f>
        <v>3</v>
      </c>
      <c r="T15" s="20"/>
      <c r="U15" s="20"/>
      <c r="V15" s="15">
        <f>SUM(V12:V14)</f>
        <v>2</v>
      </c>
      <c r="W15" s="16">
        <f>SUM(W12:W14)</f>
        <v>3</v>
      </c>
      <c r="X15" s="80"/>
      <c r="Y15" s="20"/>
      <c r="Z15" s="15">
        <f>SUM(Z12:Z14)</f>
        <v>2</v>
      </c>
      <c r="AA15" s="15">
        <f>SUM(AA12:AA14)</f>
        <v>3</v>
      </c>
      <c r="AB15" s="20"/>
      <c r="AC15" s="20"/>
      <c r="AD15" s="15">
        <f>SUM(AD12:AD14)</f>
        <v>2</v>
      </c>
      <c r="AE15" s="18">
        <f>SUM(AE12:AE14)</f>
        <v>3</v>
      </c>
      <c r="AF15" s="272"/>
      <c r="AG15" s="274"/>
    </row>
    <row r="16" spans="1:44" s="14" customFormat="1" ht="20.100000000000001" customHeight="1" thickBot="1">
      <c r="A16" s="240" t="s">
        <v>27</v>
      </c>
      <c r="B16" s="167" t="s">
        <v>53</v>
      </c>
      <c r="C16" s="62">
        <v>3</v>
      </c>
      <c r="D16" s="62">
        <v>3</v>
      </c>
      <c r="E16" s="168" t="s">
        <v>54</v>
      </c>
      <c r="F16" s="62">
        <v>3</v>
      </c>
      <c r="G16" s="169">
        <v>3</v>
      </c>
      <c r="H16" s="170"/>
      <c r="I16" s="171" t="s">
        <v>55</v>
      </c>
      <c r="J16" s="172">
        <v>3</v>
      </c>
      <c r="K16" s="172">
        <v>3</v>
      </c>
      <c r="L16" s="173"/>
      <c r="M16" s="174" t="s">
        <v>56</v>
      </c>
      <c r="N16" s="172">
        <v>3</v>
      </c>
      <c r="O16" s="175">
        <v>3</v>
      </c>
      <c r="P16" s="176"/>
      <c r="Q16" s="174" t="s">
        <v>57</v>
      </c>
      <c r="R16" s="177">
        <v>3</v>
      </c>
      <c r="S16" s="177">
        <v>3</v>
      </c>
      <c r="T16" s="173"/>
      <c r="U16" s="174" t="s">
        <v>58</v>
      </c>
      <c r="V16" s="178">
        <v>3</v>
      </c>
      <c r="W16" s="179">
        <v>3</v>
      </c>
      <c r="X16" s="180"/>
      <c r="Y16" s="81" t="s">
        <v>59</v>
      </c>
      <c r="Z16" s="19">
        <v>3</v>
      </c>
      <c r="AA16" s="19">
        <v>3</v>
      </c>
      <c r="AB16" s="94"/>
      <c r="AC16" s="13"/>
      <c r="AD16" s="19"/>
      <c r="AE16" s="96"/>
      <c r="AF16" s="243">
        <f>C22+F22+J22+N22+R22+V22+Z22+AD22</f>
        <v>75</v>
      </c>
      <c r="AG16" s="243">
        <f>D22+G22+K22+O22+S22+W22+AA22+AE22</f>
        <v>81</v>
      </c>
    </row>
    <row r="17" spans="1:33" s="14" customFormat="1" ht="20.100000000000001" customHeight="1" thickBot="1">
      <c r="A17" s="240"/>
      <c r="B17" s="181" t="s">
        <v>60</v>
      </c>
      <c r="C17" s="62">
        <v>3</v>
      </c>
      <c r="D17" s="62">
        <v>3</v>
      </c>
      <c r="E17" s="182" t="s">
        <v>61</v>
      </c>
      <c r="F17" s="179">
        <v>2</v>
      </c>
      <c r="G17" s="183">
        <v>3</v>
      </c>
      <c r="H17" s="170"/>
      <c r="I17" s="184" t="s">
        <v>62</v>
      </c>
      <c r="J17" s="179">
        <v>3</v>
      </c>
      <c r="K17" s="179">
        <v>3</v>
      </c>
      <c r="L17" s="185"/>
      <c r="M17" s="76" t="s">
        <v>63</v>
      </c>
      <c r="N17" s="186">
        <v>2</v>
      </c>
      <c r="O17" s="187">
        <v>3</v>
      </c>
      <c r="P17" s="188"/>
      <c r="Q17" s="81" t="s">
        <v>64</v>
      </c>
      <c r="R17" s="189">
        <v>3</v>
      </c>
      <c r="S17" s="179">
        <v>3</v>
      </c>
      <c r="T17" s="185"/>
      <c r="U17" s="76" t="s">
        <v>65</v>
      </c>
      <c r="V17" s="179">
        <v>3</v>
      </c>
      <c r="W17" s="183">
        <v>3</v>
      </c>
      <c r="X17" s="188"/>
      <c r="Y17" s="185" t="s">
        <v>66</v>
      </c>
      <c r="Z17" s="179">
        <v>2</v>
      </c>
      <c r="AA17" s="25">
        <v>3</v>
      </c>
      <c r="AB17" s="13"/>
      <c r="AC17" s="13"/>
      <c r="AD17" s="98"/>
      <c r="AE17" s="99"/>
      <c r="AF17" s="244"/>
      <c r="AG17" s="244"/>
    </row>
    <row r="18" spans="1:33" s="14" customFormat="1" ht="20.100000000000001" customHeight="1" thickBot="1">
      <c r="A18" s="240"/>
      <c r="B18" s="181" t="s">
        <v>67</v>
      </c>
      <c r="C18" s="62">
        <v>2</v>
      </c>
      <c r="D18" s="62">
        <v>3</v>
      </c>
      <c r="E18" s="185" t="s">
        <v>68</v>
      </c>
      <c r="F18" s="186">
        <v>3</v>
      </c>
      <c r="G18" s="187">
        <v>3</v>
      </c>
      <c r="H18" s="190"/>
      <c r="I18" s="81" t="s">
        <v>69</v>
      </c>
      <c r="J18" s="186">
        <v>3</v>
      </c>
      <c r="K18" s="186">
        <v>3</v>
      </c>
      <c r="L18" s="185"/>
      <c r="M18" s="76" t="s">
        <v>70</v>
      </c>
      <c r="N18" s="62">
        <v>2</v>
      </c>
      <c r="O18" s="63">
        <v>3</v>
      </c>
      <c r="P18" s="188"/>
      <c r="Q18" s="191" t="s">
        <v>71</v>
      </c>
      <c r="R18" s="189">
        <v>3</v>
      </c>
      <c r="S18" s="189">
        <v>3</v>
      </c>
      <c r="T18" s="185"/>
      <c r="U18" s="76" t="s">
        <v>72</v>
      </c>
      <c r="V18" s="179">
        <v>3</v>
      </c>
      <c r="W18" s="192">
        <v>3</v>
      </c>
      <c r="X18" s="193"/>
      <c r="Y18" s="194"/>
      <c r="Z18" s="102"/>
      <c r="AA18" s="102"/>
      <c r="AB18" s="13"/>
      <c r="AC18" s="13"/>
      <c r="AD18" s="98"/>
      <c r="AE18" s="99"/>
      <c r="AF18" s="244"/>
      <c r="AG18" s="244"/>
    </row>
    <row r="19" spans="1:33" s="14" customFormat="1" ht="20.100000000000001" customHeight="1" thickBot="1">
      <c r="A19" s="241"/>
      <c r="B19" s="181" t="s">
        <v>73</v>
      </c>
      <c r="C19" s="62">
        <v>3</v>
      </c>
      <c r="D19" s="62">
        <v>3</v>
      </c>
      <c r="E19" s="76" t="s">
        <v>74</v>
      </c>
      <c r="F19" s="186">
        <v>3</v>
      </c>
      <c r="G19" s="187">
        <v>3</v>
      </c>
      <c r="H19" s="188"/>
      <c r="I19" s="81" t="s">
        <v>75</v>
      </c>
      <c r="J19" s="186">
        <v>3</v>
      </c>
      <c r="K19" s="186">
        <v>3</v>
      </c>
      <c r="L19" s="185"/>
      <c r="M19" s="185" t="s">
        <v>114</v>
      </c>
      <c r="N19" s="195">
        <v>3</v>
      </c>
      <c r="O19" s="63">
        <v>3</v>
      </c>
      <c r="P19" s="188"/>
      <c r="Q19" s="232" t="s">
        <v>115</v>
      </c>
      <c r="R19" s="233">
        <v>2</v>
      </c>
      <c r="S19" s="233">
        <v>3</v>
      </c>
      <c r="T19" s="185"/>
      <c r="U19" s="76" t="s">
        <v>76</v>
      </c>
      <c r="V19" s="179">
        <v>3</v>
      </c>
      <c r="W19" s="192">
        <v>3</v>
      </c>
      <c r="X19" s="196"/>
      <c r="Y19" s="76"/>
      <c r="Z19" s="25"/>
      <c r="AA19" s="25"/>
      <c r="AB19" s="13"/>
      <c r="AC19" s="13"/>
      <c r="AD19" s="98"/>
      <c r="AE19" s="99"/>
      <c r="AF19" s="244"/>
      <c r="AG19" s="244"/>
    </row>
    <row r="20" spans="1:33" ht="20.100000000000001" customHeight="1" thickBot="1">
      <c r="A20" s="240"/>
      <c r="B20" s="197"/>
      <c r="C20" s="198"/>
      <c r="D20" s="198"/>
      <c r="E20" s="182"/>
      <c r="F20" s="179"/>
      <c r="G20" s="183"/>
      <c r="H20" s="190"/>
      <c r="I20" s="184"/>
      <c r="J20" s="179"/>
      <c r="K20" s="179"/>
      <c r="L20" s="185"/>
      <c r="M20" s="236" t="s">
        <v>116</v>
      </c>
      <c r="N20" s="234">
        <v>3</v>
      </c>
      <c r="O20" s="234">
        <v>3</v>
      </c>
      <c r="P20" s="188"/>
      <c r="Q20" s="235"/>
      <c r="R20" s="62"/>
      <c r="S20" s="62"/>
      <c r="T20" s="185"/>
      <c r="U20" s="76"/>
      <c r="V20" s="179"/>
      <c r="W20" s="183"/>
      <c r="X20" s="199"/>
      <c r="Y20" s="76"/>
      <c r="Z20" s="112" t="s">
        <v>77</v>
      </c>
      <c r="AA20" s="112"/>
      <c r="AB20" s="112"/>
      <c r="AC20" s="112"/>
      <c r="AD20" s="13"/>
      <c r="AE20" s="106"/>
      <c r="AF20" s="244"/>
      <c r="AG20" s="244"/>
    </row>
    <row r="21" spans="1:33" ht="20.100000000000001" customHeight="1" thickBot="1">
      <c r="A21" s="242"/>
      <c r="B21" s="200"/>
      <c r="C21" s="159"/>
      <c r="D21" s="159"/>
      <c r="E21" s="135"/>
      <c r="F21" s="103"/>
      <c r="G21" s="130"/>
      <c r="H21" s="201"/>
      <c r="I21" s="202"/>
      <c r="J21" s="203"/>
      <c r="K21" s="203"/>
      <c r="L21" s="158"/>
      <c r="M21" s="204"/>
      <c r="N21" s="205"/>
      <c r="O21" s="206"/>
      <c r="P21" s="207"/>
      <c r="Q21" s="202"/>
      <c r="R21" s="158"/>
      <c r="S21" s="158"/>
      <c r="T21" s="158"/>
      <c r="U21" s="158"/>
      <c r="V21" s="163"/>
      <c r="W21" s="164"/>
      <c r="X21" s="165"/>
      <c r="Y21" s="158"/>
      <c r="Z21" s="158"/>
      <c r="AA21" s="158"/>
      <c r="AB21" s="158"/>
      <c r="AC21" s="158"/>
      <c r="AD21" s="158"/>
      <c r="AE21" s="166"/>
      <c r="AF21" s="244"/>
      <c r="AG21" s="244"/>
    </row>
    <row r="22" spans="1:33" ht="20.100000000000001" customHeight="1" thickBot="1">
      <c r="A22" s="242"/>
      <c r="B22" s="89" t="s">
        <v>33</v>
      </c>
      <c r="C22" s="31">
        <f>SUM(C16:C21)</f>
        <v>11</v>
      </c>
      <c r="D22" s="31">
        <f>SUM(D16:D21)</f>
        <v>12</v>
      </c>
      <c r="E22" s="82"/>
      <c r="F22" s="31">
        <f>SUM(F16:F21)</f>
        <v>11</v>
      </c>
      <c r="G22" s="83">
        <f>SUM(G16:G21)</f>
        <v>12</v>
      </c>
      <c r="H22" s="33">
        <f>SUM(H16:H21)</f>
        <v>0</v>
      </c>
      <c r="I22" s="82"/>
      <c r="J22" s="31">
        <f>SUM(J16:J21)</f>
        <v>12</v>
      </c>
      <c r="K22" s="31">
        <f>SUM(K16:K21)</f>
        <v>12</v>
      </c>
      <c r="L22" s="82"/>
      <c r="M22" s="84"/>
      <c r="N22" s="31">
        <f>SUM(N16:N21)</f>
        <v>13</v>
      </c>
      <c r="O22" s="83">
        <f>SUM(O16:O21)</f>
        <v>15</v>
      </c>
      <c r="P22" s="85"/>
      <c r="Q22" s="82"/>
      <c r="R22" s="31">
        <f>SUM(R16:R21)</f>
        <v>11</v>
      </c>
      <c r="S22" s="31">
        <f>SUM(S16:S21)</f>
        <v>12</v>
      </c>
      <c r="T22" s="82"/>
      <c r="U22" s="82"/>
      <c r="V22" s="31">
        <f>SUM(V16:V21)</f>
        <v>12</v>
      </c>
      <c r="W22" s="83">
        <f>SUM(W16:W21)</f>
        <v>12</v>
      </c>
      <c r="X22" s="85"/>
      <c r="Y22" s="82"/>
      <c r="Z22" s="31">
        <f>SUM(Z16:Z21)</f>
        <v>5</v>
      </c>
      <c r="AA22" s="31">
        <f>SUM(AA16:AA21)</f>
        <v>6</v>
      </c>
      <c r="AB22" s="20"/>
      <c r="AC22" s="20"/>
      <c r="AD22" s="15">
        <f>SUM(AD16:AD21)</f>
        <v>0</v>
      </c>
      <c r="AE22" s="18">
        <f>SUM(AE16:AE21)</f>
        <v>0</v>
      </c>
      <c r="AF22" s="244"/>
      <c r="AG22" s="244"/>
    </row>
    <row r="23" spans="1:33" ht="20.100000000000001" customHeight="1" thickBot="1">
      <c r="A23" s="253" t="s">
        <v>28</v>
      </c>
      <c r="B23" s="254"/>
      <c r="C23" s="64">
        <f>C11+C15+C22</f>
        <v>18</v>
      </c>
      <c r="D23" s="64">
        <f>D11+D15+D22</f>
        <v>19</v>
      </c>
      <c r="E23" s="65"/>
      <c r="F23" s="64">
        <f>F11+F15+F22</f>
        <v>18</v>
      </c>
      <c r="G23" s="66">
        <f>G11+G15+G22</f>
        <v>19</v>
      </c>
      <c r="H23" s="67"/>
      <c r="I23" s="68"/>
      <c r="J23" s="64">
        <f>J11+J15+J22</f>
        <v>18</v>
      </c>
      <c r="K23" s="64">
        <f>K11+K15+K22</f>
        <v>19</v>
      </c>
      <c r="L23" s="65"/>
      <c r="M23" s="65"/>
      <c r="N23" s="64">
        <f>N11+N15+N22</f>
        <v>19</v>
      </c>
      <c r="O23" s="66">
        <f>O11+O15+O22</f>
        <v>22</v>
      </c>
      <c r="P23" s="69"/>
      <c r="Q23" s="70"/>
      <c r="R23" s="64">
        <f>R11+R15+R22</f>
        <v>15</v>
      </c>
      <c r="S23" s="64">
        <f>S11+S15+S22</f>
        <v>17</v>
      </c>
      <c r="T23" s="71"/>
      <c r="U23" s="71"/>
      <c r="V23" s="64">
        <f>V11+V15+V22</f>
        <v>15</v>
      </c>
      <c r="W23" s="66">
        <f>W11+W15+W22</f>
        <v>17</v>
      </c>
      <c r="X23" s="72"/>
      <c r="Y23" s="73"/>
      <c r="Z23" s="64">
        <f>Z11+Z15+Z22</f>
        <v>8</v>
      </c>
      <c r="AA23" s="64">
        <f>AA11+AA15+AA22</f>
        <v>11</v>
      </c>
      <c r="AB23" s="21"/>
      <c r="AC23" s="21"/>
      <c r="AD23" s="23">
        <f>AD11+AD15+AD22</f>
        <v>2</v>
      </c>
      <c r="AE23" s="23">
        <f>AE11+AE15+AE22</f>
        <v>3</v>
      </c>
      <c r="AF23" s="24">
        <f>AF6+AF12+AF16</f>
        <v>113</v>
      </c>
      <c r="AG23" s="24">
        <f>AG6+AG12+AG16</f>
        <v>127</v>
      </c>
    </row>
    <row r="24" spans="1:33" s="14" customFormat="1" ht="20.100000000000001" customHeight="1" thickBot="1">
      <c r="A24" s="255" t="s">
        <v>24</v>
      </c>
      <c r="B24" s="181" t="s">
        <v>78</v>
      </c>
      <c r="C24" s="186">
        <v>2</v>
      </c>
      <c r="D24" s="186">
        <v>2</v>
      </c>
      <c r="E24" s="173" t="s">
        <v>79</v>
      </c>
      <c r="F24" s="86">
        <v>3</v>
      </c>
      <c r="G24" s="208">
        <v>3</v>
      </c>
      <c r="H24" s="209"/>
      <c r="I24" s="168" t="s">
        <v>80</v>
      </c>
      <c r="J24" s="189">
        <v>3</v>
      </c>
      <c r="K24" s="189">
        <v>3</v>
      </c>
      <c r="L24" s="189"/>
      <c r="M24" s="185" t="s">
        <v>81</v>
      </c>
      <c r="N24" s="186">
        <v>3</v>
      </c>
      <c r="O24" s="210">
        <v>3</v>
      </c>
      <c r="P24" s="211"/>
      <c r="Q24" s="171" t="s">
        <v>82</v>
      </c>
      <c r="R24" s="189">
        <v>3</v>
      </c>
      <c r="S24" s="189">
        <v>3</v>
      </c>
      <c r="T24" s="189"/>
      <c r="U24" s="212" t="s">
        <v>83</v>
      </c>
      <c r="V24" s="189">
        <v>3</v>
      </c>
      <c r="W24" s="213">
        <v>3</v>
      </c>
      <c r="X24" s="214"/>
      <c r="Y24" s="184" t="s">
        <v>84</v>
      </c>
      <c r="Z24" s="179">
        <v>3</v>
      </c>
      <c r="AA24" s="215">
        <v>3</v>
      </c>
      <c r="AB24" s="189"/>
      <c r="AC24" s="212" t="s">
        <v>85</v>
      </c>
      <c r="AD24" s="103">
        <v>3</v>
      </c>
      <c r="AE24" s="216">
        <v>3</v>
      </c>
      <c r="AF24" s="257" t="s">
        <v>25</v>
      </c>
      <c r="AG24" s="258"/>
    </row>
    <row r="25" spans="1:33" s="14" customFormat="1" ht="20.100000000000001" customHeight="1" thickBot="1">
      <c r="A25" s="256"/>
      <c r="B25" s="76" t="s">
        <v>34</v>
      </c>
      <c r="C25" s="179">
        <v>2</v>
      </c>
      <c r="D25" s="179">
        <v>2</v>
      </c>
      <c r="E25" s="212" t="s">
        <v>86</v>
      </c>
      <c r="F25" s="189">
        <v>2</v>
      </c>
      <c r="G25" s="192">
        <v>2</v>
      </c>
      <c r="H25" s="217"/>
      <c r="I25" s="168" t="s">
        <v>87</v>
      </c>
      <c r="J25" s="179">
        <v>3</v>
      </c>
      <c r="K25" s="179">
        <v>3</v>
      </c>
      <c r="L25" s="179"/>
      <c r="M25" s="185" t="s">
        <v>88</v>
      </c>
      <c r="N25" s="195">
        <v>3</v>
      </c>
      <c r="O25" s="63">
        <v>3</v>
      </c>
      <c r="P25" s="218"/>
      <c r="Q25" s="185" t="s">
        <v>89</v>
      </c>
      <c r="R25" s="179">
        <v>3</v>
      </c>
      <c r="S25" s="179">
        <v>3</v>
      </c>
      <c r="T25" s="179"/>
      <c r="U25" s="185" t="s">
        <v>90</v>
      </c>
      <c r="V25" s="179">
        <v>3</v>
      </c>
      <c r="W25" s="192">
        <v>3</v>
      </c>
      <c r="X25" s="219"/>
      <c r="Y25" s="220" t="s">
        <v>91</v>
      </c>
      <c r="Z25" s="62">
        <v>3</v>
      </c>
      <c r="AA25" s="62">
        <v>3</v>
      </c>
      <c r="AB25" s="179"/>
      <c r="AC25" s="168" t="s">
        <v>92</v>
      </c>
      <c r="AD25" s="25">
        <v>3</v>
      </c>
      <c r="AE25" s="25">
        <v>3</v>
      </c>
      <c r="AF25" s="259"/>
      <c r="AG25" s="260"/>
    </row>
    <row r="26" spans="1:33" s="14" customFormat="1" ht="20.100000000000001" customHeight="1" thickBot="1">
      <c r="A26" s="256"/>
      <c r="B26" s="185" t="s">
        <v>93</v>
      </c>
      <c r="C26" s="179">
        <v>3</v>
      </c>
      <c r="D26" s="179">
        <v>3</v>
      </c>
      <c r="E26" s="238" t="s">
        <v>117</v>
      </c>
      <c r="F26" s="237">
        <v>2</v>
      </c>
      <c r="G26" s="239">
        <v>2</v>
      </c>
      <c r="H26" s="221"/>
      <c r="I26" s="81" t="s">
        <v>94</v>
      </c>
      <c r="J26" s="179">
        <v>3</v>
      </c>
      <c r="K26" s="179">
        <v>3</v>
      </c>
      <c r="L26" s="179"/>
      <c r="M26" s="185"/>
      <c r="N26" s="179"/>
      <c r="O26" s="192"/>
      <c r="P26" s="222"/>
      <c r="Q26" s="185" t="s">
        <v>95</v>
      </c>
      <c r="R26" s="179">
        <v>3</v>
      </c>
      <c r="S26" s="179">
        <v>3</v>
      </c>
      <c r="T26" s="179"/>
      <c r="U26" s="185" t="s">
        <v>96</v>
      </c>
      <c r="V26" s="189">
        <v>3</v>
      </c>
      <c r="W26" s="183">
        <v>3</v>
      </c>
      <c r="X26" s="219"/>
      <c r="Y26" s="185" t="s">
        <v>97</v>
      </c>
      <c r="Z26" s="62">
        <v>3</v>
      </c>
      <c r="AA26" s="62">
        <v>3</v>
      </c>
      <c r="AB26" s="179"/>
      <c r="AC26" s="185" t="s">
        <v>98</v>
      </c>
      <c r="AD26" s="25">
        <v>3</v>
      </c>
      <c r="AE26" s="26">
        <v>3</v>
      </c>
      <c r="AF26" s="259"/>
      <c r="AG26" s="260"/>
    </row>
    <row r="27" spans="1:33" ht="20.100000000000001" customHeight="1" thickBot="1">
      <c r="A27" s="256"/>
      <c r="B27" s="185"/>
      <c r="C27" s="179"/>
      <c r="D27" s="168"/>
      <c r="E27" s="185"/>
      <c r="F27" s="179"/>
      <c r="G27" s="192"/>
      <c r="H27" s="217"/>
      <c r="I27" s="76"/>
      <c r="J27" s="179"/>
      <c r="K27" s="179"/>
      <c r="L27" s="179"/>
      <c r="M27" s="185"/>
      <c r="N27" s="179"/>
      <c r="O27" s="192"/>
      <c r="P27" s="222"/>
      <c r="Q27" s="76" t="s">
        <v>99</v>
      </c>
      <c r="R27" s="179">
        <v>2</v>
      </c>
      <c r="S27" s="179">
        <v>2</v>
      </c>
      <c r="T27" s="179"/>
      <c r="U27" s="76" t="s">
        <v>100</v>
      </c>
      <c r="V27" s="62">
        <v>3</v>
      </c>
      <c r="W27" s="62">
        <v>3</v>
      </c>
      <c r="X27" s="219"/>
      <c r="Y27" s="184" t="s">
        <v>101</v>
      </c>
      <c r="Z27" s="179">
        <v>3</v>
      </c>
      <c r="AA27" s="179">
        <v>3</v>
      </c>
      <c r="AB27" s="179"/>
      <c r="AC27" s="76" t="s">
        <v>102</v>
      </c>
      <c r="AD27" s="25">
        <v>3</v>
      </c>
      <c r="AE27" s="26">
        <v>3</v>
      </c>
      <c r="AF27" s="261">
        <f>128-AF6-AF12-AF16</f>
        <v>15</v>
      </c>
      <c r="AG27" s="262"/>
    </row>
    <row r="28" spans="1:33" ht="20.100000000000001" customHeight="1" thickBot="1">
      <c r="A28" s="256"/>
      <c r="B28" s="185"/>
      <c r="C28" s="179"/>
      <c r="D28" s="179"/>
      <c r="E28" s="185"/>
      <c r="F28" s="179"/>
      <c r="G28" s="192"/>
      <c r="H28" s="217"/>
      <c r="I28" s="185"/>
      <c r="J28" s="179"/>
      <c r="K28" s="179"/>
      <c r="L28" s="179"/>
      <c r="M28" s="185"/>
      <c r="N28" s="179"/>
      <c r="O28" s="192"/>
      <c r="P28" s="219"/>
      <c r="Q28" s="223"/>
      <c r="R28" s="198"/>
      <c r="S28" s="198"/>
      <c r="T28" s="179"/>
      <c r="U28" s="76" t="s">
        <v>103</v>
      </c>
      <c r="V28" s="92">
        <v>3</v>
      </c>
      <c r="W28" s="93">
        <v>3</v>
      </c>
      <c r="X28" s="219"/>
      <c r="Y28" s="224" t="s">
        <v>104</v>
      </c>
      <c r="Z28" s="179">
        <v>3</v>
      </c>
      <c r="AA28" s="179">
        <v>3</v>
      </c>
      <c r="AB28" s="179"/>
      <c r="AC28" s="76" t="s">
        <v>105</v>
      </c>
      <c r="AD28" s="19">
        <v>3</v>
      </c>
      <c r="AE28" s="19">
        <v>3</v>
      </c>
      <c r="AF28" s="263" t="s">
        <v>15</v>
      </c>
      <c r="AG28" s="264"/>
    </row>
    <row r="29" spans="1:33" ht="20.100000000000001" customHeight="1" thickBot="1">
      <c r="A29" s="256"/>
      <c r="B29" s="185"/>
      <c r="C29" s="179"/>
      <c r="D29" s="179"/>
      <c r="E29" s="185"/>
      <c r="F29" s="179"/>
      <c r="G29" s="192"/>
      <c r="H29" s="217"/>
      <c r="I29" s="185"/>
      <c r="J29" s="179"/>
      <c r="K29" s="179"/>
      <c r="L29" s="179"/>
      <c r="M29" s="185"/>
      <c r="N29" s="179"/>
      <c r="O29" s="192"/>
      <c r="P29" s="219"/>
      <c r="Q29" s="185"/>
      <c r="R29" s="179"/>
      <c r="S29" s="179"/>
      <c r="T29" s="179"/>
      <c r="U29" s="76"/>
      <c r="V29" s="92"/>
      <c r="W29" s="93"/>
      <c r="X29" s="219"/>
      <c r="Y29" s="76" t="s">
        <v>106</v>
      </c>
      <c r="Z29" s="62">
        <v>3</v>
      </c>
      <c r="AA29" s="62">
        <v>3</v>
      </c>
      <c r="AB29" s="179"/>
      <c r="AC29" s="185" t="s">
        <v>107</v>
      </c>
      <c r="AD29" s="25">
        <v>3</v>
      </c>
      <c r="AE29" s="26">
        <v>3</v>
      </c>
      <c r="AF29" s="263" t="s">
        <v>16</v>
      </c>
      <c r="AG29" s="264"/>
    </row>
    <row r="30" spans="1:33" ht="20.100000000000001" customHeight="1" thickBot="1">
      <c r="A30" s="256"/>
      <c r="B30" s="185"/>
      <c r="C30" s="179"/>
      <c r="D30" s="179"/>
      <c r="E30" s="185"/>
      <c r="F30" s="179"/>
      <c r="G30" s="192"/>
      <c r="H30" s="217"/>
      <c r="I30" s="185"/>
      <c r="J30" s="179"/>
      <c r="K30" s="179"/>
      <c r="L30" s="179"/>
      <c r="M30" s="185"/>
      <c r="N30" s="179"/>
      <c r="O30" s="192"/>
      <c r="P30" s="219"/>
      <c r="Q30" s="185"/>
      <c r="R30" s="179"/>
      <c r="S30" s="179"/>
      <c r="T30" s="179"/>
      <c r="U30" s="185"/>
      <c r="V30" s="62"/>
      <c r="W30" s="63"/>
      <c r="X30" s="219"/>
      <c r="Y30" s="185" t="s">
        <v>108</v>
      </c>
      <c r="Z30" s="62">
        <v>3</v>
      </c>
      <c r="AA30" s="62">
        <v>3</v>
      </c>
      <c r="AB30" s="179"/>
      <c r="AC30" s="212" t="s">
        <v>109</v>
      </c>
      <c r="AD30" s="103">
        <v>3</v>
      </c>
      <c r="AE30" s="216">
        <v>3</v>
      </c>
      <c r="AF30" s="28"/>
      <c r="AG30" s="29"/>
    </row>
    <row r="31" spans="1:33" ht="20.100000000000001" customHeight="1" thickBot="1">
      <c r="A31" s="256"/>
      <c r="B31" s="185"/>
      <c r="C31" s="179"/>
      <c r="D31" s="179"/>
      <c r="E31" s="185"/>
      <c r="F31" s="179"/>
      <c r="G31" s="192"/>
      <c r="H31" s="217"/>
      <c r="I31" s="185"/>
      <c r="J31" s="179"/>
      <c r="K31" s="179"/>
      <c r="L31" s="179"/>
      <c r="M31" s="185"/>
      <c r="N31" s="179"/>
      <c r="O31" s="192"/>
      <c r="P31" s="219"/>
      <c r="Q31" s="185"/>
      <c r="R31" s="179"/>
      <c r="S31" s="179"/>
      <c r="T31" s="179"/>
      <c r="U31" s="185"/>
      <c r="V31" s="62"/>
      <c r="W31" s="63"/>
      <c r="X31" s="221"/>
      <c r="Y31" s="225" t="s">
        <v>111</v>
      </c>
      <c r="Z31" s="87">
        <v>3</v>
      </c>
      <c r="AA31" s="87">
        <v>3</v>
      </c>
      <c r="AB31" s="179"/>
      <c r="AC31" s="76" t="s">
        <v>112</v>
      </c>
      <c r="AD31" s="25">
        <v>3</v>
      </c>
      <c r="AE31" s="25">
        <v>3</v>
      </c>
      <c r="AF31" s="107"/>
      <c r="AG31" s="108"/>
    </row>
    <row r="32" spans="1:33" ht="20.100000000000001" customHeight="1" thickBot="1">
      <c r="A32" s="256"/>
      <c r="B32" s="185"/>
      <c r="C32" s="179"/>
      <c r="D32" s="179"/>
      <c r="E32" s="185"/>
      <c r="F32" s="179"/>
      <c r="G32" s="192"/>
      <c r="H32" s="217"/>
      <c r="I32" s="185"/>
      <c r="J32" s="179"/>
      <c r="K32" s="179"/>
      <c r="L32" s="179"/>
      <c r="M32" s="185"/>
      <c r="N32" s="179"/>
      <c r="O32" s="192"/>
      <c r="P32" s="219"/>
      <c r="Q32" s="185"/>
      <c r="R32" s="179"/>
      <c r="S32" s="179"/>
      <c r="T32" s="179"/>
      <c r="U32" s="185"/>
      <c r="V32" s="62"/>
      <c r="W32" s="63"/>
      <c r="X32" s="221"/>
      <c r="Y32" s="185"/>
      <c r="Z32" s="62"/>
      <c r="AA32" s="62"/>
      <c r="AB32" s="179"/>
      <c r="AC32" s="225" t="s">
        <v>113</v>
      </c>
      <c r="AD32" s="226">
        <v>3</v>
      </c>
      <c r="AE32" s="227">
        <v>3</v>
      </c>
      <c r="AF32" s="107"/>
      <c r="AG32" s="108"/>
    </row>
    <row r="33" spans="1:33" ht="20.100000000000001" customHeight="1" thickBot="1">
      <c r="A33" s="256"/>
      <c r="B33" s="185"/>
      <c r="C33" s="179"/>
      <c r="D33" s="179"/>
      <c r="E33" s="185"/>
      <c r="F33" s="179"/>
      <c r="G33" s="192"/>
      <c r="H33" s="217"/>
      <c r="I33" s="185"/>
      <c r="J33" s="179"/>
      <c r="K33" s="179"/>
      <c r="L33" s="179"/>
      <c r="M33" s="185"/>
      <c r="N33" s="179"/>
      <c r="O33" s="192"/>
      <c r="P33" s="219"/>
      <c r="Q33" s="228"/>
      <c r="R33" s="229"/>
      <c r="S33" s="229"/>
      <c r="T33" s="179"/>
      <c r="U33" s="185"/>
      <c r="V33" s="179"/>
      <c r="W33" s="192"/>
      <c r="X33" s="219"/>
      <c r="Y33" s="185"/>
      <c r="Z33" s="62"/>
      <c r="AA33" s="62"/>
      <c r="AB33" s="179"/>
      <c r="AC33" s="230"/>
      <c r="AD33" s="25"/>
      <c r="AE33" s="25"/>
      <c r="AF33" s="265"/>
      <c r="AG33" s="264"/>
    </row>
    <row r="34" spans="1:33" ht="20.100000000000001" customHeight="1" thickBot="1">
      <c r="A34" s="245" t="s">
        <v>17</v>
      </c>
      <c r="B34" s="246"/>
      <c r="C34" s="30">
        <f>SUM(C24:C33)</f>
        <v>7</v>
      </c>
      <c r="D34" s="30">
        <f>SUM(D24:D33)</f>
        <v>7</v>
      </c>
      <c r="E34" s="31"/>
      <c r="F34" s="30">
        <f>SUM(F24:F33)</f>
        <v>7</v>
      </c>
      <c r="G34" s="32">
        <f>SUM(G24:G33)</f>
        <v>7</v>
      </c>
      <c r="H34" s="33"/>
      <c r="I34" s="31"/>
      <c r="J34" s="30">
        <f>SUM(J24:J33)</f>
        <v>9</v>
      </c>
      <c r="K34" s="30">
        <f>SUM(K24:K33)</f>
        <v>9</v>
      </c>
      <c r="L34" s="30"/>
      <c r="M34" s="30"/>
      <c r="N34" s="30">
        <f>SUM(N24:N33)</f>
        <v>6</v>
      </c>
      <c r="O34" s="32">
        <f>SUM(O24:O33)</f>
        <v>6</v>
      </c>
      <c r="P34" s="34"/>
      <c r="Q34" s="30"/>
      <c r="R34" s="30">
        <f>SUM(R24:R33)</f>
        <v>11</v>
      </c>
      <c r="S34" s="30">
        <f>SUM(S24:S33)</f>
        <v>11</v>
      </c>
      <c r="T34" s="30"/>
      <c r="U34" s="30"/>
      <c r="V34" s="30">
        <f>SUM(V24:V33)</f>
        <v>15</v>
      </c>
      <c r="W34" s="32">
        <f>SUM(W24:W33)</f>
        <v>15</v>
      </c>
      <c r="X34" s="34"/>
      <c r="Y34" s="30"/>
      <c r="Z34" s="30">
        <f>SUM(Z24:Z33)</f>
        <v>24</v>
      </c>
      <c r="AA34" s="30">
        <f>SUM(AA24:AA33)</f>
        <v>24</v>
      </c>
      <c r="AB34" s="30"/>
      <c r="AC34" s="22"/>
      <c r="AD34" s="30">
        <f>SUM(AD24:AD33)</f>
        <v>27</v>
      </c>
      <c r="AE34" s="35">
        <f>SUM(AE24:AE33)</f>
        <v>27</v>
      </c>
      <c r="AF34" s="90">
        <f>C34+F34+J34+N34+R34+V34+Z34+AD34</f>
        <v>106</v>
      </c>
      <c r="AG34" s="90">
        <f>D34+G34+K34+O34+S34+W34+AA34+AE34</f>
        <v>106</v>
      </c>
    </row>
    <row r="35" spans="1:33" ht="20.100000000000001" customHeight="1" thickBot="1">
      <c r="A35" s="247" t="s">
        <v>9</v>
      </c>
      <c r="B35" s="248"/>
      <c r="C35" s="30">
        <f>C23+C34</f>
        <v>25</v>
      </c>
      <c r="D35" s="30">
        <f>D23+D34</f>
        <v>26</v>
      </c>
      <c r="E35" s="31"/>
      <c r="F35" s="30">
        <f>F23+F34</f>
        <v>25</v>
      </c>
      <c r="G35" s="36">
        <f>G23+G34</f>
        <v>26</v>
      </c>
      <c r="H35" s="37"/>
      <c r="I35" s="38"/>
      <c r="J35" s="30">
        <f>J23+J34</f>
        <v>27</v>
      </c>
      <c r="K35" s="30">
        <f>K23+K34</f>
        <v>28</v>
      </c>
      <c r="L35" s="30"/>
      <c r="M35" s="30"/>
      <c r="N35" s="30">
        <f>N23+N34</f>
        <v>25</v>
      </c>
      <c r="O35" s="36">
        <f>O23+O34</f>
        <v>28</v>
      </c>
      <c r="P35" s="39"/>
      <c r="Q35" s="40"/>
      <c r="R35" s="30">
        <f>R23+R34</f>
        <v>26</v>
      </c>
      <c r="S35" s="30">
        <f>S23+S34</f>
        <v>28</v>
      </c>
      <c r="T35" s="30"/>
      <c r="U35" s="30"/>
      <c r="V35" s="30">
        <f>V23+V34</f>
        <v>30</v>
      </c>
      <c r="W35" s="36">
        <f>W23+W34</f>
        <v>32</v>
      </c>
      <c r="X35" s="39"/>
      <c r="Y35" s="40"/>
      <c r="Z35" s="30">
        <f>Z23+Z34</f>
        <v>32</v>
      </c>
      <c r="AA35" s="30">
        <f>AA23+AA34</f>
        <v>35</v>
      </c>
      <c r="AB35" s="30"/>
      <c r="AC35" s="30"/>
      <c r="AD35" s="30">
        <f>AD23+AD34</f>
        <v>29</v>
      </c>
      <c r="AE35" s="30">
        <f>AE23+AE34</f>
        <v>30</v>
      </c>
      <c r="AF35" s="91">
        <f>C35+F35+J35+N35+R35+V35+Z35+AD35</f>
        <v>219</v>
      </c>
      <c r="AG35" s="91">
        <f>D35+G35+K35+O35+S35+W35+AA35+AE35</f>
        <v>233</v>
      </c>
    </row>
    <row r="36" spans="1:33" ht="20.100000000000001" customHeight="1">
      <c r="A36" s="249" t="s">
        <v>13</v>
      </c>
      <c r="B36" s="41" t="s">
        <v>20</v>
      </c>
      <c r="C36" s="42"/>
      <c r="D36" s="42"/>
      <c r="E36" s="42"/>
      <c r="F36" s="42"/>
      <c r="G36" s="42"/>
      <c r="H36" s="42"/>
      <c r="I36" s="42"/>
      <c r="J36" s="43"/>
      <c r="K36" s="43"/>
      <c r="L36" s="43"/>
      <c r="M36" s="43"/>
      <c r="N36" s="44"/>
      <c r="O36" s="45"/>
      <c r="P36" s="46"/>
      <c r="Q36" s="46"/>
      <c r="R36" s="46"/>
      <c r="S36" s="46"/>
      <c r="T36" s="46"/>
      <c r="U36" s="46"/>
      <c r="V36" s="42"/>
      <c r="W36" s="42"/>
      <c r="X36" s="43"/>
      <c r="Y36" s="43"/>
      <c r="Z36" s="43"/>
      <c r="AA36" s="43"/>
      <c r="AB36" s="43"/>
      <c r="AC36" s="43"/>
      <c r="AD36" s="43"/>
      <c r="AE36" s="43"/>
      <c r="AF36" s="43"/>
      <c r="AG36" s="47"/>
    </row>
    <row r="37" spans="1:33" ht="20.100000000000001" customHeight="1">
      <c r="A37" s="250"/>
      <c r="B37" s="48" t="s">
        <v>19</v>
      </c>
      <c r="C37" s="49"/>
      <c r="D37" s="49"/>
      <c r="E37" s="49"/>
      <c r="F37" s="49"/>
      <c r="G37" s="49"/>
      <c r="H37" s="49"/>
      <c r="I37" s="49"/>
      <c r="J37" s="50"/>
      <c r="K37" s="50"/>
      <c r="L37" s="50"/>
      <c r="M37" s="50"/>
      <c r="N37" s="2"/>
      <c r="O37" s="51"/>
      <c r="P37" s="52"/>
      <c r="Q37" s="52"/>
      <c r="R37" s="52"/>
      <c r="S37" s="52"/>
      <c r="T37" s="52"/>
      <c r="U37" s="52"/>
      <c r="V37" s="49"/>
      <c r="W37" s="49"/>
      <c r="X37" s="50"/>
      <c r="Y37" s="50"/>
      <c r="Z37" s="50"/>
      <c r="AA37" s="50"/>
      <c r="AB37" s="50"/>
      <c r="AC37" s="50"/>
      <c r="AD37" s="50"/>
      <c r="AE37" s="50"/>
      <c r="AF37" s="50"/>
      <c r="AG37" s="53"/>
    </row>
    <row r="38" spans="1:33" ht="20.100000000000001" customHeight="1">
      <c r="A38" s="251"/>
      <c r="B38" s="231" t="s">
        <v>110</v>
      </c>
      <c r="C38" s="49"/>
      <c r="D38" s="49"/>
      <c r="E38" s="49"/>
      <c r="F38" s="49"/>
      <c r="G38" s="49"/>
      <c r="H38" s="49"/>
      <c r="I38" s="49"/>
      <c r="J38" s="50"/>
      <c r="K38" s="50"/>
      <c r="L38" s="50"/>
      <c r="M38" s="50"/>
      <c r="N38" s="50"/>
      <c r="O38" s="54"/>
      <c r="P38" s="49"/>
      <c r="Q38" s="54"/>
      <c r="R38" s="52"/>
      <c r="S38" s="52"/>
      <c r="T38" s="52"/>
      <c r="U38" s="52"/>
      <c r="V38" s="52"/>
      <c r="W38" s="49"/>
      <c r="X38" s="50"/>
      <c r="Y38" s="50"/>
      <c r="Z38" s="50"/>
      <c r="AA38" s="50"/>
      <c r="AB38" s="50"/>
      <c r="AC38" s="50"/>
      <c r="AD38" s="50"/>
      <c r="AE38" s="50"/>
      <c r="AF38" s="50"/>
      <c r="AG38" s="53"/>
    </row>
    <row r="39" spans="1:33" ht="20.100000000000001" customHeight="1" thickBot="1">
      <c r="A39" s="252"/>
      <c r="B39" s="55"/>
      <c r="C39" s="56"/>
      <c r="D39" s="56"/>
      <c r="E39" s="56"/>
      <c r="F39" s="56"/>
      <c r="G39" s="56"/>
      <c r="H39" s="56"/>
      <c r="I39" s="56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8"/>
    </row>
  </sheetData>
  <mergeCells count="35">
    <mergeCell ref="A1:Y1"/>
    <mergeCell ref="A2:Y2"/>
    <mergeCell ref="B3:G3"/>
    <mergeCell ref="H3:O3"/>
    <mergeCell ref="P3:W3"/>
    <mergeCell ref="X3:AE3"/>
    <mergeCell ref="Z1:AG2"/>
    <mergeCell ref="AF3:AG4"/>
    <mergeCell ref="B4:D4"/>
    <mergeCell ref="E4:G4"/>
    <mergeCell ref="H4:K4"/>
    <mergeCell ref="L4:O4"/>
    <mergeCell ref="P4:S4"/>
    <mergeCell ref="T4:W4"/>
    <mergeCell ref="X4:AA4"/>
    <mergeCell ref="AB4:AE4"/>
    <mergeCell ref="AF6:AF11"/>
    <mergeCell ref="AG6:AG11"/>
    <mergeCell ref="A12:A15"/>
    <mergeCell ref="AF12:AF15"/>
    <mergeCell ref="AG12:AG15"/>
    <mergeCell ref="A6:A11"/>
    <mergeCell ref="A36:A39"/>
    <mergeCell ref="A23:B23"/>
    <mergeCell ref="A24:A33"/>
    <mergeCell ref="AF24:AG26"/>
    <mergeCell ref="AF27:AG27"/>
    <mergeCell ref="AF28:AG28"/>
    <mergeCell ref="AF29:AG29"/>
    <mergeCell ref="AF33:AG33"/>
    <mergeCell ref="A16:A22"/>
    <mergeCell ref="AF16:AF22"/>
    <mergeCell ref="AG16:AG22"/>
    <mergeCell ref="A34:B34"/>
    <mergeCell ref="A35:B35"/>
  </mergeCells>
  <phoneticPr fontId="1" type="noConversion"/>
  <printOptions horizontalCentered="1"/>
  <pageMargins left="0.39370078740157483" right="0.39370078740157483" top="0" bottom="0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115產攜乙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USER</cp:lastModifiedBy>
  <cp:lastPrinted>2026-04-29T02:41:48Z</cp:lastPrinted>
  <dcterms:created xsi:type="dcterms:W3CDTF">2005-04-07T08:43:23Z</dcterms:created>
  <dcterms:modified xsi:type="dcterms:W3CDTF">2026-07-14T03:39:05Z</dcterms:modified>
</cp:coreProperties>
</file>