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12" tabRatio="858"/>
  </bookViews>
  <sheets>
    <sheet name="111" sheetId="40" r:id="rId1"/>
  </sheets>
  <calcPr calcId="162913"/>
</workbook>
</file>

<file path=xl/calcChain.xml><?xml version="1.0" encoding="utf-8"?>
<calcChain xmlns="http://schemas.openxmlformats.org/spreadsheetml/2006/main">
  <c r="Z17" i="40" l="1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K24" i="40"/>
  <c r="K25" i="40" s="1"/>
  <c r="E17" i="40"/>
  <c r="E25" i="40" s="1"/>
  <c r="D17" i="40"/>
  <c r="E12" i="40"/>
  <c r="E24" i="40"/>
  <c r="E38" i="40"/>
  <c r="H12" i="40"/>
  <c r="H24" i="40"/>
  <c r="H38" i="40"/>
  <c r="K12" i="40"/>
  <c r="K38" i="40"/>
  <c r="N12" i="40"/>
  <c r="N24" i="40"/>
  <c r="N38" i="40"/>
  <c r="Q12" i="40"/>
  <c r="Q24" i="40"/>
  <c r="Q38" i="40"/>
  <c r="T12" i="40"/>
  <c r="T24" i="40"/>
  <c r="T38" i="40"/>
  <c r="W12" i="40"/>
  <c r="W24" i="40"/>
  <c r="W38" i="40"/>
  <c r="Z12" i="40"/>
  <c r="Z24" i="40"/>
  <c r="Z25" i="40" s="1"/>
  <c r="Z38" i="40"/>
  <c r="D24" i="40"/>
  <c r="D25" i="40" s="1"/>
  <c r="G24" i="40"/>
  <c r="J24" i="40"/>
  <c r="M24" i="40"/>
  <c r="P24" i="40"/>
  <c r="S24" i="40"/>
  <c r="S25" i="40" s="1"/>
  <c r="V24" i="40"/>
  <c r="Y24" i="40"/>
  <c r="Y12" i="40"/>
  <c r="Y38" i="40"/>
  <c r="V12" i="40"/>
  <c r="V38" i="40"/>
  <c r="P12" i="40"/>
  <c r="P38" i="40"/>
  <c r="J12" i="40"/>
  <c r="J38" i="40"/>
  <c r="S12" i="40"/>
  <c r="S38" i="40"/>
  <c r="M12" i="40"/>
  <c r="M38" i="40"/>
  <c r="G12" i="40"/>
  <c r="G38" i="40"/>
  <c r="D12" i="40"/>
  <c r="D38" i="40"/>
  <c r="H25" i="40" l="1"/>
  <c r="H39" i="40" s="1"/>
  <c r="N25" i="40"/>
  <c r="N39" i="40" s="1"/>
  <c r="M25" i="40"/>
  <c r="M39" i="40" s="1"/>
  <c r="T25" i="40"/>
  <c r="T39" i="40" s="1"/>
  <c r="G25" i="40"/>
  <c r="G39" i="40" s="1"/>
  <c r="Y25" i="40"/>
  <c r="Y39" i="40" s="1"/>
  <c r="AB13" i="40"/>
  <c r="J25" i="40"/>
  <c r="J39" i="40" s="1"/>
  <c r="P25" i="40"/>
  <c r="P39" i="40" s="1"/>
  <c r="V25" i="40"/>
  <c r="V39" i="40" s="1"/>
  <c r="AB38" i="40"/>
  <c r="AA13" i="40"/>
  <c r="Z39" i="40"/>
  <c r="AB18" i="40"/>
  <c r="Q25" i="40"/>
  <c r="Q39" i="40" s="1"/>
  <c r="W25" i="40"/>
  <c r="W39" i="40" s="1"/>
  <c r="S39" i="40"/>
  <c r="E39" i="40"/>
  <c r="D39" i="40"/>
  <c r="AA6" i="40"/>
  <c r="AB6" i="40"/>
  <c r="AA18" i="40"/>
  <c r="AA38" i="40"/>
  <c r="K39" i="40"/>
  <c r="AA25" i="40" l="1"/>
  <c r="AB39" i="40"/>
  <c r="AB25" i="40"/>
  <c r="AA39" i="40"/>
</calcChain>
</file>

<file path=xl/sharedStrings.xml><?xml version="1.0" encoding="utf-8"?>
<sst xmlns="http://schemas.openxmlformats.org/spreadsheetml/2006/main" count="181" uniqueCount="157">
  <si>
    <t xml:space="preserve">  </t>
    <phoneticPr fontId="3" type="noConversion"/>
  </si>
  <si>
    <t>至少選修</t>
    <phoneticPr fontId="3" type="noConversion"/>
  </si>
  <si>
    <t>小計</t>
  </si>
  <si>
    <t>校共同必修科目</t>
  </si>
  <si>
    <t>院核心必修科目</t>
    <phoneticPr fontId="3" type="noConversion"/>
  </si>
  <si>
    <t>系專業選修科目</t>
    <phoneticPr fontId="3" type="noConversion"/>
  </si>
  <si>
    <t>系專業必修科目</t>
    <phoneticPr fontId="3" type="noConversion"/>
  </si>
  <si>
    <t xml:space="preserve">            </t>
    <phoneticPr fontId="3" type="noConversion"/>
  </si>
  <si>
    <t>學</t>
    <phoneticPr fontId="3" type="noConversion"/>
  </si>
  <si>
    <t>分</t>
    <phoneticPr fontId="3" type="noConversion"/>
  </si>
  <si>
    <t>小計</t>
    <phoneticPr fontId="3" type="noConversion"/>
  </si>
  <si>
    <t>真空技術與應用</t>
    <phoneticPr fontId="3" type="noConversion"/>
  </si>
  <si>
    <r>
      <t>111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1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13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110-1</t>
    </r>
    <r>
      <rPr>
        <sz val="6"/>
        <rFont val="細明體"/>
        <family val="3"/>
        <charset val="136"/>
      </rPr>
      <t xml:space="preserve">第二次系課程委員會議通過
</t>
    </r>
    <r>
      <rPr>
        <sz val="6"/>
        <rFont val="Times New Roman"/>
        <family val="1"/>
      </rPr>
      <t>111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1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24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110-1</t>
    </r>
    <r>
      <rPr>
        <sz val="6"/>
        <rFont val="細明體"/>
        <family val="3"/>
        <charset val="136"/>
      </rPr>
      <t xml:space="preserve">第四次系務會議通過
</t>
    </r>
    <r>
      <rPr>
        <sz val="6"/>
        <rFont val="Times New Roman"/>
        <family val="1"/>
      </rPr>
      <t>111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3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10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110</t>
    </r>
    <r>
      <rPr>
        <sz val="6"/>
        <rFont val="細明體"/>
        <family val="3"/>
        <charset val="136"/>
      </rPr>
      <t xml:space="preserve">學年度第四次院課程委員會議通過
</t>
    </r>
    <r>
      <rPr>
        <sz val="6"/>
        <color rgb="FF0000FF"/>
        <rFont val="Times New Roman"/>
        <family val="1"/>
      </rPr>
      <t>111</t>
    </r>
    <r>
      <rPr>
        <sz val="6"/>
        <color rgb="FF0000FF"/>
        <rFont val="細明體"/>
        <family val="3"/>
        <charset val="136"/>
      </rPr>
      <t>年</t>
    </r>
    <r>
      <rPr>
        <sz val="6"/>
        <color rgb="FF0000FF"/>
        <rFont val="Times New Roman"/>
        <family val="1"/>
      </rPr>
      <t>3</t>
    </r>
    <r>
      <rPr>
        <sz val="6"/>
        <color rgb="FF0000FF"/>
        <rFont val="細明體"/>
        <family val="3"/>
        <charset val="136"/>
      </rPr>
      <t>月</t>
    </r>
    <r>
      <rPr>
        <sz val="6"/>
        <color rgb="FF0000FF"/>
        <rFont val="Times New Roman"/>
        <family val="1"/>
      </rPr>
      <t>22</t>
    </r>
    <r>
      <rPr>
        <sz val="6"/>
        <color rgb="FF0000FF"/>
        <rFont val="細明體"/>
        <family val="3"/>
        <charset val="136"/>
      </rPr>
      <t>日</t>
    </r>
    <r>
      <rPr>
        <sz val="6"/>
        <color rgb="FF0000FF"/>
        <rFont val="Times New Roman"/>
        <family val="1"/>
      </rPr>
      <t>110</t>
    </r>
    <r>
      <rPr>
        <sz val="6"/>
        <color rgb="FF0000FF"/>
        <rFont val="細明體"/>
        <family val="3"/>
        <charset val="136"/>
      </rPr>
      <t>學年度第</t>
    </r>
    <r>
      <rPr>
        <sz val="6"/>
        <color rgb="FF0000FF"/>
        <rFont val="Times New Roman"/>
        <family val="1"/>
      </rPr>
      <t>3</t>
    </r>
    <r>
      <rPr>
        <sz val="6"/>
        <color rgb="FF0000FF"/>
        <rFont val="細明體"/>
        <family val="3"/>
        <charset val="136"/>
      </rPr>
      <t>次教務會議通過</t>
    </r>
    <phoneticPr fontId="28" type="noConversion"/>
  </si>
  <si>
    <t>國文(一)
Chinese(1)</t>
    <phoneticPr fontId="3" type="noConversion"/>
  </si>
  <si>
    <t xml:space="preserve"> 體育(一)
Physical Education(1)</t>
    <phoneticPr fontId="3" type="noConversion"/>
  </si>
  <si>
    <t>英文(一)
English (1)</t>
    <phoneticPr fontId="3" type="noConversion"/>
  </si>
  <si>
    <t xml:space="preserve"> 服務學習(一)
Service Learning(1)</t>
    <phoneticPr fontId="3" type="noConversion"/>
  </si>
  <si>
    <t xml:space="preserve"> 微積分(一)
Calculus(1)</t>
    <phoneticPr fontId="3" type="noConversion"/>
  </si>
  <si>
    <t>物理(一)
Physics(1)</t>
    <phoneticPr fontId="3" type="noConversion"/>
  </si>
  <si>
    <t xml:space="preserve"> 電路學
Electrical Circuits</t>
    <phoneticPr fontId="3" type="noConversion"/>
  </si>
  <si>
    <t>計算機程式
Computer Programming Language</t>
    <phoneticPr fontId="3" type="noConversion"/>
  </si>
  <si>
    <t>精密量測實習
Practice of Precision Measurment</t>
    <phoneticPr fontId="3" type="noConversion"/>
  </si>
  <si>
    <t>電腦輔助機械製圖
Computer Aided Mechanical Drawing</t>
    <phoneticPr fontId="3" type="noConversion"/>
  </si>
  <si>
    <t xml:space="preserve"> 工廠實習
Workshop Practice</t>
    <phoneticPr fontId="3" type="noConversion"/>
  </si>
  <si>
    <t xml:space="preserve"> 現代機械製造
Modern Mechanical Manufacturing</t>
    <phoneticPr fontId="3" type="noConversion"/>
  </si>
  <si>
    <t>工程倫理與管理
Engineering Ethics and Management</t>
    <phoneticPr fontId="3" type="noConversion"/>
  </si>
  <si>
    <t>智慧財產權
Intellectual Property Right</t>
    <phoneticPr fontId="3" type="noConversion"/>
  </si>
  <si>
    <t>通識教育講座
Lectures for General Education</t>
    <phoneticPr fontId="3" type="noConversion"/>
  </si>
  <si>
    <t>國文(二)
Chinese(2)</t>
    <phoneticPr fontId="3" type="noConversion"/>
  </si>
  <si>
    <t xml:space="preserve"> 體育(二)
Physical Education(2)</t>
    <phoneticPr fontId="3" type="noConversion"/>
  </si>
  <si>
    <t>英文(二)
English (2)</t>
    <phoneticPr fontId="3" type="noConversion"/>
  </si>
  <si>
    <t>服務學習(二)
Service Learning(2)</t>
    <phoneticPr fontId="3" type="noConversion"/>
  </si>
  <si>
    <t>微積分(二)
Calculus(2)</t>
    <phoneticPr fontId="3" type="noConversion"/>
  </si>
  <si>
    <t>物理(二)
Physics(2)</t>
    <phoneticPr fontId="3" type="noConversion"/>
  </si>
  <si>
    <t xml:space="preserve"> 靜力學
Statics</t>
    <phoneticPr fontId="3" type="noConversion"/>
  </si>
  <si>
    <t xml:space="preserve"> 精密加工實習
Practice of precision finishing</t>
    <phoneticPr fontId="3" type="noConversion"/>
  </si>
  <si>
    <t xml:space="preserve"> 物件導向程式語言
Object-oriented Programming</t>
    <phoneticPr fontId="3" type="noConversion"/>
  </si>
  <si>
    <t>數位邏輯設計與實習
Digital Logic Design and Practice</t>
    <phoneticPr fontId="3" type="noConversion"/>
  </si>
  <si>
    <t xml:space="preserve"> 材料科學
Materials Science</t>
    <phoneticPr fontId="3" type="noConversion"/>
  </si>
  <si>
    <t xml:space="preserve"> 切削學
Principles of Machining</t>
    <phoneticPr fontId="3" type="noConversion"/>
  </si>
  <si>
    <t xml:space="preserve"> 品質工程概論
Introduction of Quality Engineering</t>
    <phoneticPr fontId="3" type="noConversion"/>
  </si>
  <si>
    <t>通識課程(一)
General Education (1)</t>
    <phoneticPr fontId="3" type="noConversion"/>
  </si>
  <si>
    <t xml:space="preserve"> 全民國防教育軍事訓練(二)國防政策
All-out Defense Education Military Training--National Defense Policies</t>
    <phoneticPr fontId="3" type="noConversion"/>
  </si>
  <si>
    <t xml:space="preserve"> 體育(三)
Physical Education(3)</t>
    <phoneticPr fontId="3" type="noConversion"/>
  </si>
  <si>
    <t xml:space="preserve"> 進階英文(一)
Advanced English Reading (1)</t>
    <phoneticPr fontId="3" type="noConversion"/>
  </si>
  <si>
    <t>通識課程(二)
General Education (2)</t>
    <phoneticPr fontId="3" type="noConversion"/>
  </si>
  <si>
    <t xml:space="preserve"> 材料力學(一)
Mechanics of Material (1)</t>
    <phoneticPr fontId="3" type="noConversion"/>
  </si>
  <si>
    <t xml:space="preserve"> 工程數學(一)
Engineering Mathematics (1)</t>
    <phoneticPr fontId="3" type="noConversion"/>
  </si>
  <si>
    <t>動力學
Dynamics</t>
    <phoneticPr fontId="3" type="noConversion"/>
  </si>
  <si>
    <t xml:space="preserve"> 塑性加工學
Plastic Working</t>
    <phoneticPr fontId="3" type="noConversion"/>
  </si>
  <si>
    <t xml:space="preserve"> 材料科技概論
Introduction to Materials Technology</t>
    <phoneticPr fontId="3" type="noConversion"/>
  </si>
  <si>
    <t xml:space="preserve"> 焊接工程
Welding Engineering</t>
    <phoneticPr fontId="3" type="noConversion"/>
  </si>
  <si>
    <t>材料實驗
Materials Experiment</t>
    <phoneticPr fontId="3" type="noConversion"/>
  </si>
  <si>
    <t>氣液壓學及實習
Pneumatic and Hydraulic System and Practice</t>
    <phoneticPr fontId="3" type="noConversion"/>
  </si>
  <si>
    <t>電腦輔助設計實習
Computer-Aided Design Lab</t>
    <phoneticPr fontId="3" type="noConversion"/>
  </si>
  <si>
    <t>體育(四)
Physical Education(4)</t>
    <phoneticPr fontId="3" type="noConversion"/>
  </si>
  <si>
    <t xml:space="preserve"> 進階英文(二)
Advanced English Reading (2)</t>
    <phoneticPr fontId="3" type="noConversion"/>
  </si>
  <si>
    <t>電腦輔助工程分析
Analysis of Computer Aided Engineering</t>
    <phoneticPr fontId="3" type="noConversion"/>
  </si>
  <si>
    <t xml:space="preserve"> 模具學
Dies and Molds</t>
    <phoneticPr fontId="3" type="noConversion"/>
  </si>
  <si>
    <t xml:space="preserve"> 機構學
Mechanism</t>
    <phoneticPr fontId="3" type="noConversion"/>
  </si>
  <si>
    <t xml:space="preserve"> 熱力學
Engineering Thermodynamics</t>
    <phoneticPr fontId="3" type="noConversion"/>
  </si>
  <si>
    <t xml:space="preserve"> 工程數學(二)
Engineering Mathematics (2)</t>
    <phoneticPr fontId="3" type="noConversion"/>
  </si>
  <si>
    <t>材料力學(二)
Mechanics of Materia(2)</t>
    <phoneticPr fontId="3" type="noConversion"/>
  </si>
  <si>
    <t>真空技術與應用
Vacuum Technology and Applications
Plastics Processing</t>
    <phoneticPr fontId="3" type="noConversion"/>
  </si>
  <si>
    <t xml:space="preserve"> 通識課程(三)
General Education (3)</t>
    <phoneticPr fontId="3" type="noConversion"/>
  </si>
  <si>
    <t xml:space="preserve"> 數控工具機實習
Numerical Control Machine Tools and Practices</t>
    <phoneticPr fontId="3" type="noConversion"/>
  </si>
  <si>
    <t xml:space="preserve"> 機械設計(一)
Machine Design(I)</t>
    <phoneticPr fontId="3" type="noConversion"/>
  </si>
  <si>
    <t xml:space="preserve"> 流體力學
Fluid Mechanics</t>
    <phoneticPr fontId="3" type="noConversion"/>
  </si>
  <si>
    <t>專業英文
English for Specific Purposes</t>
    <phoneticPr fontId="3" type="noConversion"/>
  </si>
  <si>
    <t xml:space="preserve"> 應用電子學及實驗
Applied Electronics and Lab</t>
    <phoneticPr fontId="3" type="noConversion"/>
  </si>
  <si>
    <t xml:space="preserve"> 暑期業界實習(一)
Industry Practices during Summer Break(一)</t>
    <phoneticPr fontId="3" type="noConversion"/>
  </si>
  <si>
    <t>期中業界實習(一)
Industry Internship during semester(一)</t>
    <phoneticPr fontId="3" type="noConversion"/>
  </si>
  <si>
    <t xml:space="preserve"> 暑期業界實習(二)
Industry Practices during Summer Break(二)</t>
    <phoneticPr fontId="3" type="noConversion"/>
  </si>
  <si>
    <t>熱處理
Heat Treatment</t>
    <phoneticPr fontId="3" type="noConversion"/>
  </si>
  <si>
    <t xml:space="preserve"> 創造性機構設計
Creative Design of Mechanisms</t>
    <phoneticPr fontId="3" type="noConversion"/>
  </si>
  <si>
    <t>單晶片控制與實務
Single Chip Control and Practice</t>
    <phoneticPr fontId="3" type="noConversion"/>
  </si>
  <si>
    <t>塑膠模具設計與分析
Plastic Mold Design and Analysis</t>
    <phoneticPr fontId="3" type="noConversion"/>
  </si>
  <si>
    <t xml:space="preserve"> 鍛壓模具設計與分析
Forging Mold Design and Analysis</t>
    <phoneticPr fontId="3" type="noConversion"/>
  </si>
  <si>
    <t xml:space="preserve"> 製鞋概論
Shoe Manufacturing Introduction</t>
    <phoneticPr fontId="3" type="noConversion"/>
  </si>
  <si>
    <t xml:space="preserve"> 智慧機器人理論與應用
Theory &amp; Application of Smart Robots.</t>
    <phoneticPr fontId="3" type="noConversion"/>
  </si>
  <si>
    <t xml:space="preserve"> 半導體封裝原理與實務
Principles and practice of semiconductor package</t>
    <phoneticPr fontId="3" type="noConversion"/>
  </si>
  <si>
    <t>通識課程(四)
General Education (4)</t>
    <phoneticPr fontId="3" type="noConversion"/>
  </si>
  <si>
    <t>實務專題(一)
Special Projects(1)</t>
    <phoneticPr fontId="3" type="noConversion"/>
  </si>
  <si>
    <t xml:space="preserve"> 機械設計(二)
Mechanical Design ( II)</t>
    <phoneticPr fontId="3" type="noConversion"/>
  </si>
  <si>
    <t>自動控制及實習
Automatic Control and Practice</t>
    <phoneticPr fontId="3" type="noConversion"/>
  </si>
  <si>
    <t xml:space="preserve"> 電腦輔助製造及實習
Computer-Aided Manufacturing and Lab</t>
    <phoneticPr fontId="3" type="noConversion"/>
  </si>
  <si>
    <t>校外實習-期中業界實習(二)
Field Practice-Industry Internship during semester(二)</t>
    <phoneticPr fontId="3" type="noConversion"/>
  </si>
  <si>
    <t>電腦輔助模流分析
Computer Aided Moldflow Analysis</t>
    <phoneticPr fontId="3" type="noConversion"/>
  </si>
  <si>
    <t xml:space="preserve"> 表面處理
Surface Treatment</t>
    <phoneticPr fontId="3" type="noConversion"/>
  </si>
  <si>
    <t>金屬成形實務
Metal Forming Practice</t>
    <phoneticPr fontId="3" type="noConversion"/>
  </si>
  <si>
    <t>工程統計
Engineering Statistics</t>
    <phoneticPr fontId="3" type="noConversion"/>
  </si>
  <si>
    <t>工具機設計
Machine tool Design</t>
    <phoneticPr fontId="3" type="noConversion"/>
  </si>
  <si>
    <t>公差選用
Engineering Tolerance Fit</t>
    <phoneticPr fontId="3" type="noConversion"/>
  </si>
  <si>
    <t>非傳統加工及實務
Nontraditional Machining and Practice</t>
    <phoneticPr fontId="3" type="noConversion"/>
  </si>
  <si>
    <t xml:space="preserve"> 製鞋實務
Shoe Manufacturing Practice</t>
    <phoneticPr fontId="3" type="noConversion"/>
  </si>
  <si>
    <t>通識課程(五)
General Education (5)</t>
    <phoneticPr fontId="3" type="noConversion"/>
  </si>
  <si>
    <t>機電整合實習
Mechatronics Control Practice</t>
    <phoneticPr fontId="3" type="noConversion"/>
  </si>
  <si>
    <t>校外實習-寒期業界實習
Field Practice-Industry Practices during Winter Break</t>
    <phoneticPr fontId="3" type="noConversion"/>
  </si>
  <si>
    <t>實務專題(二)
Special Projects(2)</t>
    <phoneticPr fontId="3" type="noConversion"/>
  </si>
  <si>
    <t>感測與量測實驗
Experiments of Sensing and Measuring</t>
    <phoneticPr fontId="3" type="noConversion"/>
  </si>
  <si>
    <t>職涯分析與規劃
Career Analysis and Development</t>
    <phoneticPr fontId="3" type="noConversion"/>
  </si>
  <si>
    <t xml:space="preserve"> 圖控程式語言
Programming Language for Graphics Control</t>
    <phoneticPr fontId="3" type="noConversion"/>
  </si>
  <si>
    <t xml:space="preserve"> 磨潤學
Tribology</t>
    <phoneticPr fontId="3" type="noConversion"/>
  </si>
  <si>
    <t xml:space="preserve"> 電腦輔助結構分析
Computer-Aided Structural Analysis</t>
    <phoneticPr fontId="3" type="noConversion"/>
  </si>
  <si>
    <t xml:space="preserve"> 製造系統模擬
Manufacturing Systems Simulation</t>
    <phoneticPr fontId="3" type="noConversion"/>
  </si>
  <si>
    <t xml:space="preserve"> 電腦輔助模具製造
Computer-Aided Mould Manufacturing</t>
    <phoneticPr fontId="3" type="noConversion"/>
  </si>
  <si>
    <t>機械設計實務
Machines Design and Prectices</t>
    <phoneticPr fontId="3" type="noConversion"/>
  </si>
  <si>
    <t>五軸加工實務
5-Axis Machining Practice</t>
    <phoneticPr fontId="3" type="noConversion"/>
  </si>
  <si>
    <t>刀具研磨實務
Practice of Tool Grinding</t>
    <phoneticPr fontId="3" type="noConversion"/>
  </si>
  <si>
    <t>產品設計與實作
Product Design and Practices</t>
    <phoneticPr fontId="3" type="noConversion"/>
  </si>
  <si>
    <t xml:space="preserve"> 通識課程(六)
General Education (6)</t>
    <phoneticPr fontId="3" type="noConversion"/>
  </si>
  <si>
    <t>通識課程(七)
General Education (7)</t>
    <phoneticPr fontId="3" type="noConversion"/>
  </si>
  <si>
    <t xml:space="preserve"> 自動化機構設計
Automatic Mechanism Design</t>
    <phoneticPr fontId="3" type="noConversion"/>
  </si>
  <si>
    <t xml:space="preserve"> 先進金屬成形技術
Advanced Metal Forming Technology</t>
    <phoneticPr fontId="3" type="noConversion"/>
  </si>
  <si>
    <t xml:space="preserve"> 科技英文
Technology English</t>
    <phoneticPr fontId="3" type="noConversion"/>
  </si>
  <si>
    <t>工具機產業技術實務
Machine Industry Technology and Practice</t>
    <phoneticPr fontId="3" type="noConversion"/>
  </si>
  <si>
    <t>機械元件破壞分析
Failure Analysis of Machine Elements</t>
    <phoneticPr fontId="3" type="noConversion"/>
  </si>
  <si>
    <t xml:space="preserve"> 製造系統實務
Manufacture System Practice</t>
    <phoneticPr fontId="3" type="noConversion"/>
  </si>
  <si>
    <t>模具產業技術實務
Mold Industry Technology and Practice</t>
    <phoneticPr fontId="3" type="noConversion"/>
  </si>
  <si>
    <t>人工智慧
Artificial Intelligence</t>
    <phoneticPr fontId="3" type="noConversion"/>
  </si>
  <si>
    <t>校外實習-學期業界實習(二)
Field Practice-Semester Industry Practices(II)</t>
    <phoneticPr fontId="3" type="noConversion"/>
  </si>
  <si>
    <t xml:space="preserve"> 校外實習-學期業界實習(三)
Field Practice-Semester Industry Practices(III)</t>
    <phoneticPr fontId="3" type="noConversion"/>
  </si>
  <si>
    <t>NATIONAL FORMOSA UNIVERSITY 111 學年度 COURSES FOR UNDERGRADUATE PROGRAM OF
DEPARTMENT OF MECHANICAL AND COMPUTER-AIDED ENGINEERING（機械與電腦輔助工程系四技學士班）  （111學年度入學適用）</t>
    <phoneticPr fontId="3" type="noConversion"/>
  </si>
  <si>
    <t>第一學年 1st Year</t>
    <phoneticPr fontId="3" type="noConversion"/>
  </si>
  <si>
    <t>第二學年 2nd Year</t>
    <phoneticPr fontId="3" type="noConversion"/>
  </si>
  <si>
    <t>第三學年  3rd Year</t>
    <phoneticPr fontId="3" type="noConversion"/>
  </si>
  <si>
    <t>第 四學年 4th Year</t>
    <phoneticPr fontId="3" type="noConversion"/>
  </si>
  <si>
    <t>上學期 1st Semester</t>
    <phoneticPr fontId="3" type="noConversion"/>
  </si>
  <si>
    <t>下學期2nd Semester</t>
    <phoneticPr fontId="3" type="noConversion"/>
  </si>
  <si>
    <t>下學期2nd Semester</t>
    <phoneticPr fontId="3" type="noConversion"/>
  </si>
  <si>
    <t>上學期 1st Semester</t>
    <phoneticPr fontId="3" type="noConversion"/>
  </si>
  <si>
    <r>
      <t xml:space="preserve">課程名稱  
 </t>
    </r>
    <r>
      <rPr>
        <sz val="10"/>
        <rFont val="標楷體"/>
        <family val="4"/>
        <charset val="136"/>
      </rPr>
      <t>Course Titles</t>
    </r>
    <phoneticPr fontId="36" type="noConversion"/>
  </si>
  <si>
    <t>學分  (Credits)</t>
    <phoneticPr fontId="3" type="noConversion"/>
  </si>
  <si>
    <t>時數  (Credit Hours)</t>
    <phoneticPr fontId="3" type="noConversion"/>
  </si>
  <si>
    <r>
      <t xml:space="preserve">課程名稱  
 </t>
    </r>
    <r>
      <rPr>
        <sz val="10"/>
        <rFont val="標楷體"/>
        <family val="4"/>
        <charset val="136"/>
      </rPr>
      <t>Course Titles</t>
    </r>
    <phoneticPr fontId="36" type="noConversion"/>
  </si>
  <si>
    <t>時數  (Credit Hours)</t>
    <phoneticPr fontId="3" type="noConversion"/>
  </si>
  <si>
    <t>學分  (Credits)</t>
    <phoneticPr fontId="3" type="noConversion"/>
  </si>
  <si>
    <t>院、系必修科目  小計
Subtotal of College &amp; Department Required Courses</t>
    <phoneticPr fontId="3" type="noConversion"/>
  </si>
  <si>
    <t>小計(Sum)</t>
    <phoneticPr fontId="3" type="noConversion"/>
  </si>
  <si>
    <t>小計(Sum)</t>
    <phoneticPr fontId="3" type="noConversion"/>
  </si>
  <si>
    <t>總計 (Total)</t>
    <phoneticPr fontId="3" type="noConversion"/>
  </si>
  <si>
    <t xml:space="preserve">   系專業選修 小計
Subtotal of Major Elective Courses</t>
    <phoneticPr fontId="3" type="noConversion"/>
  </si>
  <si>
    <t>其他
(Others)</t>
    <phoneticPr fontId="3" type="noConversion"/>
  </si>
  <si>
    <t>備     註
(Notes)</t>
    <phoneticPr fontId="3" type="noConversion"/>
  </si>
  <si>
    <t>全民國防教育軍事訓練(三)全民國防
All-out Defense Education Military Training--Civil Defense</t>
    <phoneticPr fontId="3" type="noConversion"/>
  </si>
  <si>
    <t>全民國防教育軍事訓練(四)防衛動員
All-out Defense Education Military Training--Defense Mobilization</t>
    <phoneticPr fontId="3" type="noConversion"/>
  </si>
  <si>
    <t xml:space="preserve"> 全民國防教育軍事訓練(五)國防科技
All-out Defense Education Military Training--Defense Technology</t>
    <phoneticPr fontId="3" type="noConversion"/>
  </si>
  <si>
    <t>全民國防教育軍事訓練(一)國際情勢
All-out Defense Education Military Training--International Situations</t>
    <phoneticPr fontId="3" type="noConversion"/>
  </si>
  <si>
    <t>學年
Academic Year</t>
    <phoneticPr fontId="3" type="noConversion"/>
  </si>
  <si>
    <t>學期
Semester</t>
    <phoneticPr fontId="3" type="noConversion"/>
  </si>
  <si>
    <t>校外實習-學期業界實習(一)
Field Practice-Semester Industry Practices(I)</t>
    <phoneticPr fontId="3" type="noConversion"/>
  </si>
  <si>
    <t>（1）畢業學分至少 132 學分。 
          A minimum of 132 credits is required for graduation.</t>
    <phoneticPr fontId="3" type="noConversion"/>
  </si>
  <si>
    <t>（3）選修外系之專業課程至多可計入12學分為畢業學分。
           Up to 12 credits of professional courses taken from other departments may be counted toward graduation requirements.</t>
    <phoneticPr fontId="3" type="noConversion"/>
  </si>
  <si>
    <t xml:space="preserve">（5）學生得修讀「精密機械學程」或「精密模具學程」，以取得學程修讀證明書。      
          Students may enroll in the Precision Machinery Program or the Precision Mold Engineering Program to obtain a program certificate.   </t>
    <phoneticPr fontId="3" type="noConversion"/>
  </si>
  <si>
    <t>（6）全民國防教育軍事訓練課程不列入畢業學分計算。
           All-Out Defense Education Military Training courses are not counted toward graduation credits.</t>
    <phoneticPr fontId="3" type="noConversion"/>
  </si>
  <si>
    <t>（4） 4-1『期中業界實習(一)、(二)』選修，於學期中實習18週，實習時數160小時。
                   Mid-Semester Industrial Internship (I), (II) — elective courses involving an 18-week internship during the semester, with a total of 160 internship hours.
          4-2『暑期業界實習(一)』選修，於暑假實習一個月(4週)，實習時數160小時；『暑期業界實習(二)』選修，於暑假實習二個月(8週)，實習時數320小時。
                 Summer Industrial Internship (I) — elective; a 4-week (one-month) summer internship totaling 160 hours.Summer Industrial Internship (II) — elective; an 8-week (two-month) summer internship totaling 320 hours.
         4-3 『寒期業界實習』選修，於寒假實習一個月(4週)，實習時數160小時。
                 Winter Industrial Internship — elective; a 4-week (one-month) internship during the winter break, totaling 160 hours.
         4-4『學期業界實習(一)(二)(三)』選修，為全學期實習，18~20週，實習時數為720~800小時。
                 Semester Industrial Internship (I)(II)(III) — elective; a full-semester internship lasting 18–20 weeks, totaling 720–800 hours.
         4-5 業界實習最多認列畢業學分數為 9 學分。
               A maximum of 9 internship credits may be counted toward graduation.</t>
    <phoneticPr fontId="3" type="noConversion"/>
  </si>
  <si>
    <t>（2）校共同必修 29 學分、院系專業必修 74 學分、選修至少應修29學分。  
          Students must complete 29 credits of university-wide compulsory courses,74 credits of departmental required courses, and at least 29 credits of elective courses.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</si>
</sst>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7"/>
      <name val="新細明體"/>
      <family val="1"/>
      <charset val="136"/>
    </font>
    <font>
      <sz val="8"/>
      <color indexed="10"/>
      <name val="新細明體"/>
      <family val="1"/>
      <charset val="136"/>
    </font>
    <font>
      <b/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8"/>
      <color indexed="10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8"/>
      <color rgb="FFFF0000"/>
      <name val="新細明體"/>
      <family val="1"/>
      <charset val="136"/>
    </font>
    <font>
      <b/>
      <sz val="8"/>
      <color rgb="FF0000FF"/>
      <name val="新細明體"/>
      <family val="1"/>
      <charset val="136"/>
    </font>
    <font>
      <sz val="8"/>
      <name val="標楷體"/>
      <family val="4"/>
      <charset val="136"/>
    </font>
    <font>
      <sz val="8"/>
      <color rgb="FF0000FF"/>
      <name val="新細明體"/>
      <family val="1"/>
      <charset val="136"/>
    </font>
    <font>
      <sz val="10"/>
      <color rgb="FF0000FF"/>
      <name val="新細明體"/>
      <family val="1"/>
      <charset val="136"/>
    </font>
    <font>
      <u/>
      <sz val="8"/>
      <color rgb="FFFF0000"/>
      <name val="新細明體"/>
      <family val="1"/>
      <charset val="136"/>
    </font>
    <font>
      <b/>
      <sz val="9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標楷體"/>
      <family val="4"/>
      <charset val="136"/>
    </font>
    <font>
      <sz val="6"/>
      <name val="Times New Roman"/>
      <family val="1"/>
    </font>
    <font>
      <sz val="6"/>
      <name val="細明體"/>
      <family val="3"/>
      <charset val="136"/>
    </font>
    <font>
      <b/>
      <u/>
      <sz val="8"/>
      <color rgb="FFFF0000"/>
      <name val="新細明體"/>
      <family val="1"/>
      <charset val="136"/>
    </font>
    <font>
      <sz val="6"/>
      <color rgb="FF0000FF"/>
      <name val="Times New Roman"/>
      <family val="1"/>
    </font>
    <font>
      <sz val="6"/>
      <color rgb="FF0000FF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細明體"/>
      <family val="3"/>
      <charset val="136"/>
    </font>
    <font>
      <sz val="9"/>
      <color rgb="FFFF0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10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1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10"/>
      </right>
      <top/>
      <bottom/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10"/>
      </bottom>
      <diagonal/>
    </border>
    <border>
      <left/>
      <right/>
      <top style="medium">
        <color indexed="64"/>
      </top>
      <bottom style="double">
        <color indexed="10"/>
      </bottom>
      <diagonal/>
    </border>
    <border>
      <left/>
      <right style="thin">
        <color indexed="64"/>
      </right>
      <top style="medium">
        <color indexed="64"/>
      </top>
      <bottom style="double">
        <color indexed="1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10"/>
      </top>
      <bottom style="medium">
        <color indexed="64"/>
      </bottom>
      <diagonal/>
    </border>
    <border>
      <left/>
      <right/>
      <top style="double">
        <color indexed="10"/>
      </top>
      <bottom style="medium">
        <color indexed="64"/>
      </bottom>
      <diagonal/>
    </border>
    <border>
      <left/>
      <right style="thin">
        <color auto="1"/>
      </right>
      <top style="double">
        <color indexed="1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10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1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1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justify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justify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justify" vertical="center" shrinkToFit="1"/>
    </xf>
    <xf numFmtId="0" fontId="6" fillId="0" borderId="7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justify" vertical="center" shrinkToFit="1"/>
    </xf>
    <xf numFmtId="0" fontId="13" fillId="0" borderId="10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justify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justify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justify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justify" vertical="center" shrinkToFit="1"/>
    </xf>
    <xf numFmtId="0" fontId="12" fillId="2" borderId="10" xfId="0" applyFont="1" applyFill="1" applyBorder="1" applyAlignment="1">
      <alignment horizontal="justify" vertical="center" shrinkToFit="1"/>
    </xf>
    <xf numFmtId="0" fontId="2" fillId="0" borderId="9" xfId="0" applyFont="1" applyFill="1" applyBorder="1" applyAlignment="1">
      <alignment vertical="center" shrinkToFit="1"/>
    </xf>
    <xf numFmtId="0" fontId="12" fillId="0" borderId="10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vertical="center" shrinkToFit="1"/>
    </xf>
    <xf numFmtId="0" fontId="9" fillId="0" borderId="18" xfId="0" applyFont="1" applyFill="1" applyBorder="1" applyAlignment="1">
      <alignment horizontal="center" vertical="center" textRotation="255" wrapText="1"/>
    </xf>
    <xf numFmtId="0" fontId="4" fillId="0" borderId="1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0" fillId="0" borderId="0" xfId="0" applyFill="1">
      <alignment vertical="center"/>
    </xf>
    <xf numFmtId="0" fontId="12" fillId="0" borderId="11" xfId="0" applyFont="1" applyBorder="1" applyAlignment="1">
      <alignment horizontal="center" vertical="center" shrinkToFit="1"/>
    </xf>
    <xf numFmtId="176" fontId="12" fillId="0" borderId="23" xfId="0" applyNumberFormat="1" applyFont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15" fillId="0" borderId="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justify" vertical="center" shrinkToFit="1"/>
    </xf>
    <xf numFmtId="0" fontId="2" fillId="0" borderId="33" xfId="0" applyFont="1" applyFill="1" applyBorder="1" applyAlignment="1">
      <alignment horizontal="justify" vertical="center" shrinkToFit="1"/>
    </xf>
    <xf numFmtId="0" fontId="12" fillId="0" borderId="29" xfId="0" applyFont="1" applyFill="1" applyBorder="1" applyAlignment="1">
      <alignment horizontal="justify" vertical="center" shrinkToFit="1"/>
    </xf>
    <xf numFmtId="0" fontId="12" fillId="0" borderId="29" xfId="0" applyFont="1" applyFill="1" applyBorder="1" applyAlignment="1">
      <alignment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10" fillId="0" borderId="2" xfId="0" applyFont="1" applyFill="1" applyBorder="1" applyAlignment="1">
      <alignment vertical="center" shrinkToFit="1"/>
    </xf>
    <xf numFmtId="0" fontId="6" fillId="0" borderId="24" xfId="0" applyFont="1" applyBorder="1" applyAlignment="1">
      <alignment vertical="center"/>
    </xf>
    <xf numFmtId="0" fontId="2" fillId="0" borderId="30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35" xfId="0" applyFont="1" applyFill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2" fillId="2" borderId="39" xfId="0" applyFont="1" applyFill="1" applyBorder="1" applyAlignment="1">
      <alignment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4" fillId="2" borderId="42" xfId="0" applyFont="1" applyFill="1" applyBorder="1" applyAlignment="1">
      <alignment horizontal="center" vertical="center" shrinkToFit="1"/>
    </xf>
    <xf numFmtId="0" fontId="14" fillId="2" borderId="42" xfId="0" applyFont="1" applyFill="1" applyBorder="1" applyAlignment="1">
      <alignment horizontal="justify" vertical="center" shrinkToFit="1"/>
    </xf>
    <xf numFmtId="0" fontId="14" fillId="2" borderId="43" xfId="0" applyFont="1" applyFill="1" applyBorder="1" applyAlignment="1">
      <alignment horizontal="center" vertical="center" shrinkToFit="1"/>
    </xf>
    <xf numFmtId="0" fontId="14" fillId="0" borderId="44" xfId="0" applyFont="1" applyFill="1" applyBorder="1" applyAlignment="1">
      <alignment horizontal="justify" vertical="center" shrinkToFit="1"/>
    </xf>
    <xf numFmtId="0" fontId="14" fillId="0" borderId="42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justify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justify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26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vertical="center" shrinkToFit="1"/>
    </xf>
    <xf numFmtId="0" fontId="19" fillId="2" borderId="12" xfId="0" applyFont="1" applyFill="1" applyBorder="1" applyAlignment="1">
      <alignment horizontal="center" vertical="center" shrinkToFit="1"/>
    </xf>
    <xf numFmtId="0" fontId="19" fillId="2" borderId="48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26" xfId="0" applyFont="1" applyFill="1" applyBorder="1" applyAlignment="1">
      <alignment horizontal="center" vertical="center" shrinkToFit="1"/>
    </xf>
    <xf numFmtId="0" fontId="19" fillId="0" borderId="32" xfId="0" applyFont="1" applyFill="1" applyBorder="1" applyAlignment="1">
      <alignment horizontal="justify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justify" vertical="center" shrinkToFit="1"/>
    </xf>
    <xf numFmtId="0" fontId="19" fillId="0" borderId="26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vertical="center" shrinkToFit="1"/>
    </xf>
    <xf numFmtId="0" fontId="18" fillId="0" borderId="30" xfId="0" applyFont="1" applyFill="1" applyBorder="1" applyAlignment="1">
      <alignment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vertical="center" wrapText="1" shrinkToFit="1"/>
    </xf>
    <xf numFmtId="0" fontId="18" fillId="0" borderId="27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justify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6" fillId="0" borderId="7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justify" vertical="center" shrinkToFit="1"/>
    </xf>
    <xf numFmtId="0" fontId="10" fillId="0" borderId="70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justify" vertical="center" wrapText="1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justify" vertical="center" wrapText="1"/>
    </xf>
    <xf numFmtId="0" fontId="2" fillId="0" borderId="70" xfId="0" applyFont="1" applyFill="1" applyBorder="1" applyAlignment="1">
      <alignment horizontal="center" vertical="center" shrinkToFit="1"/>
    </xf>
    <xf numFmtId="0" fontId="2" fillId="0" borderId="74" xfId="0" applyFont="1" applyFill="1" applyBorder="1" applyAlignment="1">
      <alignment horizontal="justify" vertical="center" wrapText="1"/>
    </xf>
    <xf numFmtId="0" fontId="2" fillId="0" borderId="69" xfId="0" applyFont="1" applyFill="1" applyBorder="1" applyAlignment="1">
      <alignment horizontal="justify" vertical="center" shrinkToFit="1"/>
    </xf>
    <xf numFmtId="0" fontId="2" fillId="0" borderId="69" xfId="0" applyFont="1" applyFill="1" applyBorder="1" applyAlignment="1">
      <alignment horizontal="justify" vertical="center" wrapText="1"/>
    </xf>
    <xf numFmtId="0" fontId="2" fillId="0" borderId="49" xfId="0" applyFont="1" applyBorder="1" applyAlignment="1">
      <alignment horizontal="center" textRotation="255"/>
    </xf>
    <xf numFmtId="0" fontId="1" fillId="0" borderId="50" xfId="0" applyFont="1" applyBorder="1" applyAlignment="1">
      <alignment horizontal="center" vertical="center" textRotation="255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horizontal="justify" vertical="center" shrinkToFit="1"/>
    </xf>
    <xf numFmtId="0" fontId="2" fillId="0" borderId="72" xfId="0" applyFont="1" applyFill="1" applyBorder="1" applyAlignment="1">
      <alignment horizontal="justify" vertical="center" shrinkToFit="1"/>
    </xf>
    <xf numFmtId="0" fontId="2" fillId="0" borderId="2" xfId="0" applyFont="1" applyFill="1" applyBorder="1" applyAlignment="1">
      <alignment horizontal="justify" vertical="center" wrapText="1" shrinkToFit="1"/>
    </xf>
    <xf numFmtId="0" fontId="16" fillId="0" borderId="12" xfId="0" applyFont="1" applyFill="1" applyBorder="1" applyAlignment="1">
      <alignment horizontal="justify" vertical="center" shrinkToFit="1"/>
    </xf>
    <xf numFmtId="0" fontId="2" fillId="0" borderId="49" xfId="0" applyFont="1" applyBorder="1" applyAlignment="1">
      <alignment horizontal="center" textRotation="255"/>
    </xf>
    <xf numFmtId="0" fontId="22" fillId="0" borderId="2" xfId="0" applyFont="1" applyFill="1" applyBorder="1" applyAlignment="1">
      <alignment horizontal="center" vertical="center"/>
    </xf>
    <xf numFmtId="0" fontId="22" fillId="0" borderId="7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horizontal="justify" vertical="center" wrapText="1"/>
    </xf>
    <xf numFmtId="0" fontId="21" fillId="0" borderId="2" xfId="0" applyFont="1" applyFill="1" applyBorder="1" applyAlignment="1">
      <alignment horizontal="justify" vertical="center" wrapText="1" shrinkToFit="1"/>
    </xf>
    <xf numFmtId="0" fontId="21" fillId="2" borderId="2" xfId="0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shrinkToFit="1"/>
    </xf>
    <xf numFmtId="0" fontId="21" fillId="2" borderId="25" xfId="0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 shrinkToFit="1"/>
    </xf>
    <xf numFmtId="0" fontId="21" fillId="0" borderId="48" xfId="0" applyFont="1" applyFill="1" applyBorder="1" applyAlignment="1">
      <alignment horizontal="center" vertical="center" shrinkToFit="1"/>
    </xf>
    <xf numFmtId="0" fontId="21" fillId="0" borderId="26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wrapText="1" shrinkToFit="1"/>
    </xf>
    <xf numFmtId="0" fontId="23" fillId="0" borderId="2" xfId="0" applyFont="1" applyFill="1" applyBorder="1" applyAlignment="1">
      <alignment vertical="center" shrinkToFit="1"/>
    </xf>
    <xf numFmtId="0" fontId="21" fillId="2" borderId="2" xfId="0" applyFont="1" applyFill="1" applyBorder="1" applyAlignment="1">
      <alignment vertical="center" shrinkToFit="1"/>
    </xf>
    <xf numFmtId="0" fontId="21" fillId="2" borderId="26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justify" vertical="center" wrapText="1"/>
    </xf>
    <xf numFmtId="0" fontId="23" fillId="0" borderId="2" xfId="0" applyFont="1" applyFill="1" applyBorder="1" applyAlignment="1">
      <alignment horizontal="center" vertical="center" shrinkToFit="1"/>
    </xf>
    <xf numFmtId="0" fontId="23" fillId="2" borderId="32" xfId="0" applyFont="1" applyFill="1" applyBorder="1" applyAlignment="1">
      <alignment horizontal="justify" vertical="center" shrinkToFit="1"/>
    </xf>
    <xf numFmtId="0" fontId="23" fillId="2" borderId="2" xfId="0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2" fillId="0" borderId="73" xfId="0" applyFont="1" applyFill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 shrinkToFit="1"/>
    </xf>
    <xf numFmtId="0" fontId="25" fillId="0" borderId="5" xfId="0" applyFont="1" applyBorder="1" applyAlignment="1">
      <alignment vertical="center" shrinkToFit="1"/>
    </xf>
    <xf numFmtId="0" fontId="25" fillId="0" borderId="7" xfId="0" applyFont="1" applyFill="1" applyBorder="1" applyAlignment="1">
      <alignment vertical="center" shrinkToFit="1"/>
    </xf>
    <xf numFmtId="0" fontId="2" fillId="4" borderId="26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0" fontId="21" fillId="2" borderId="70" xfId="0" applyFont="1" applyFill="1" applyBorder="1" applyAlignment="1">
      <alignment vertical="center" shrinkToFit="1"/>
    </xf>
    <xf numFmtId="0" fontId="21" fillId="2" borderId="69" xfId="0" applyFont="1" applyFill="1" applyBorder="1" applyAlignment="1">
      <alignment vertical="center" shrinkToFit="1"/>
    </xf>
    <xf numFmtId="0" fontId="31" fillId="4" borderId="12" xfId="0" applyFont="1" applyFill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20" fillId="0" borderId="79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justify" vertical="center" wrapText="1" shrinkToFit="1"/>
    </xf>
    <xf numFmtId="0" fontId="2" fillId="2" borderId="16" xfId="0" applyFont="1" applyFill="1" applyBorder="1" applyAlignment="1">
      <alignment horizontal="justify" vertical="center" wrapText="1" shrinkToFit="1"/>
    </xf>
    <xf numFmtId="0" fontId="25" fillId="4" borderId="1" xfId="0" applyFont="1" applyFill="1" applyBorder="1" applyAlignment="1">
      <alignment horizontal="justify" vertical="center" wrapText="1" shrinkToFit="1"/>
    </xf>
    <xf numFmtId="0" fontId="16" fillId="2" borderId="1" xfId="0" applyFont="1" applyFill="1" applyBorder="1" applyAlignment="1">
      <alignment horizontal="justify" vertical="center" wrapText="1" shrinkToFit="1"/>
    </xf>
    <xf numFmtId="0" fontId="16" fillId="2" borderId="47" xfId="0" applyFont="1" applyFill="1" applyBorder="1" applyAlignment="1">
      <alignment horizontal="justify" vertical="center" wrapText="1" shrinkToFit="1"/>
    </xf>
    <xf numFmtId="0" fontId="16" fillId="2" borderId="1" xfId="0" applyFont="1" applyFill="1" applyBorder="1" applyAlignment="1">
      <alignment vertical="center" wrapText="1" shrinkToFit="1"/>
    </xf>
    <xf numFmtId="0" fontId="16" fillId="0" borderId="32" xfId="0" applyFont="1" applyFill="1" applyBorder="1" applyAlignment="1">
      <alignment horizontal="justify" vertical="center" wrapText="1" shrinkToFit="1"/>
    </xf>
    <xf numFmtId="0" fontId="21" fillId="2" borderId="2" xfId="0" applyFont="1" applyFill="1" applyBorder="1" applyAlignment="1">
      <alignment vertical="center" wrapText="1" shrinkToFit="1"/>
    </xf>
    <xf numFmtId="0" fontId="21" fillId="2" borderId="46" xfId="0" applyFont="1" applyFill="1" applyBorder="1" applyAlignment="1">
      <alignment vertical="center" wrapText="1" shrinkToFit="1"/>
    </xf>
    <xf numFmtId="0" fontId="2" fillId="0" borderId="47" xfId="0" applyFont="1" applyFill="1" applyBorder="1" applyAlignment="1">
      <alignment horizontal="left" vertical="center" wrapText="1" shrinkToFit="1"/>
    </xf>
    <xf numFmtId="0" fontId="2" fillId="0" borderId="4" xfId="0" applyFont="1" applyFill="1" applyBorder="1" applyAlignment="1">
      <alignment horizontal="justify" vertical="center" wrapText="1" shrinkToFit="1"/>
    </xf>
    <xf numFmtId="0" fontId="25" fillId="4" borderId="2" xfId="0" applyFont="1" applyFill="1" applyBorder="1" applyAlignment="1">
      <alignment horizontal="justify" vertical="center" wrapText="1" shrinkToFit="1"/>
    </xf>
    <xf numFmtId="0" fontId="16" fillId="2" borderId="2" xfId="0" applyFont="1" applyFill="1" applyBorder="1" applyAlignment="1">
      <alignment horizontal="justify" vertical="center" wrapText="1" shrinkToFit="1"/>
    </xf>
    <xf numFmtId="0" fontId="16" fillId="2" borderId="12" xfId="0" applyFont="1" applyFill="1" applyBorder="1" applyAlignment="1">
      <alignment horizontal="justify" vertical="center" wrapText="1" shrinkToFit="1"/>
    </xf>
    <xf numFmtId="0" fontId="21" fillId="2" borderId="2" xfId="0" applyFont="1" applyFill="1" applyBorder="1" applyAlignment="1">
      <alignment horizontal="justify" vertical="center" wrapText="1" shrinkToFit="1"/>
    </xf>
    <xf numFmtId="0" fontId="21" fillId="2" borderId="4" xfId="0" applyFont="1" applyFill="1" applyBorder="1" applyAlignment="1">
      <alignment vertical="center" wrapText="1" shrinkToFit="1"/>
    </xf>
    <xf numFmtId="0" fontId="2" fillId="0" borderId="12" xfId="0" applyFont="1" applyFill="1" applyBorder="1" applyAlignment="1">
      <alignment horizontal="justify" vertical="center" wrapText="1" shrinkToFit="1"/>
    </xf>
    <xf numFmtId="0" fontId="2" fillId="0" borderId="9" xfId="0" applyFont="1" applyFill="1" applyBorder="1" applyAlignment="1">
      <alignment horizontal="justify" vertical="center" wrapText="1" shrinkToFit="1"/>
    </xf>
    <xf numFmtId="0" fontId="2" fillId="0" borderId="31" xfId="0" applyFont="1" applyFill="1" applyBorder="1" applyAlignment="1">
      <alignment horizontal="justify" vertical="center" wrapText="1" shrinkToFit="1"/>
    </xf>
    <xf numFmtId="0" fontId="25" fillId="4" borderId="32" xfId="0" applyFont="1" applyFill="1" applyBorder="1" applyAlignment="1">
      <alignment horizontal="justify" vertical="center" wrapText="1" shrinkToFit="1"/>
    </xf>
    <xf numFmtId="0" fontId="2" fillId="0" borderId="32" xfId="0" applyFont="1" applyFill="1" applyBorder="1" applyAlignment="1">
      <alignment horizontal="justify" vertical="center" wrapText="1" shrinkToFit="1"/>
    </xf>
    <xf numFmtId="0" fontId="16" fillId="0" borderId="34" xfId="0" applyFont="1" applyFill="1" applyBorder="1" applyAlignment="1">
      <alignment horizontal="justify" vertical="center" wrapText="1" shrinkToFit="1"/>
    </xf>
    <xf numFmtId="0" fontId="2" fillId="0" borderId="34" xfId="0" applyFont="1" applyFill="1" applyBorder="1" applyAlignment="1">
      <alignment horizontal="justify" vertical="center" wrapText="1" shrinkToFit="1"/>
    </xf>
    <xf numFmtId="0" fontId="21" fillId="0" borderId="9" xfId="0" applyFont="1" applyFill="1" applyBorder="1" applyAlignment="1">
      <alignment vertical="center" wrapText="1" shrinkToFit="1"/>
    </xf>
    <xf numFmtId="0" fontId="21" fillId="2" borderId="69" xfId="0" applyFont="1" applyFill="1" applyBorder="1" applyAlignment="1">
      <alignment vertical="center" wrapText="1" shrinkToFit="1"/>
    </xf>
    <xf numFmtId="0" fontId="2" fillId="2" borderId="4" xfId="0" applyFont="1" applyFill="1" applyBorder="1" applyAlignment="1">
      <alignment horizontal="justify" vertical="center" wrapText="1" shrinkToFit="1"/>
    </xf>
    <xf numFmtId="0" fontId="21" fillId="0" borderId="4" xfId="0" applyFont="1" applyFill="1" applyBorder="1" applyAlignment="1">
      <alignment horizontal="justify" vertical="center" wrapText="1" shrinkToFit="1"/>
    </xf>
    <xf numFmtId="0" fontId="2" fillId="2" borderId="2" xfId="0" applyFont="1" applyFill="1" applyBorder="1" applyAlignment="1">
      <alignment horizontal="justify" vertical="center" wrapText="1" shrinkToFit="1"/>
    </xf>
    <xf numFmtId="0" fontId="21" fillId="3" borderId="2" xfId="0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 shrinkToFit="1"/>
    </xf>
    <xf numFmtId="0" fontId="31" fillId="4" borderId="32" xfId="0" applyFont="1" applyFill="1" applyBorder="1" applyAlignment="1">
      <alignment vertical="center" wrapText="1" shrinkToFit="1"/>
    </xf>
    <xf numFmtId="0" fontId="21" fillId="0" borderId="12" xfId="0" applyFont="1" applyFill="1" applyBorder="1" applyAlignment="1">
      <alignment vertical="center" wrapText="1" shrinkToFit="1"/>
    </xf>
    <xf numFmtId="0" fontId="2" fillId="0" borderId="72" xfId="0" applyFont="1" applyFill="1" applyBorder="1" applyAlignment="1">
      <alignment horizontal="justify" vertical="center" wrapText="1" shrinkToFit="1"/>
    </xf>
    <xf numFmtId="0" fontId="2" fillId="0" borderId="69" xfId="0" applyFont="1" applyFill="1" applyBorder="1" applyAlignment="1">
      <alignment horizontal="justify" vertical="center" wrapText="1" shrinkToFit="1"/>
    </xf>
    <xf numFmtId="0" fontId="2" fillId="0" borderId="74" xfId="0" applyFont="1" applyFill="1" applyBorder="1" applyAlignment="1">
      <alignment horizontal="justify" vertical="center" wrapText="1" shrinkToFit="1"/>
    </xf>
    <xf numFmtId="0" fontId="2" fillId="0" borderId="72" xfId="0" applyFont="1" applyFill="1" applyBorder="1" applyAlignment="1">
      <alignment vertical="center" wrapText="1" shrinkToFit="1"/>
    </xf>
    <xf numFmtId="0" fontId="2" fillId="0" borderId="69" xfId="0" applyFont="1" applyFill="1" applyBorder="1" applyAlignment="1">
      <alignment vertical="center" wrapText="1" shrinkToFit="1"/>
    </xf>
    <xf numFmtId="0" fontId="2" fillId="2" borderId="32" xfId="0" applyFont="1" applyFill="1" applyBorder="1" applyAlignment="1">
      <alignment horizontal="justify" vertical="center" wrapText="1" shrinkToFit="1"/>
    </xf>
    <xf numFmtId="0" fontId="16" fillId="0" borderId="4" xfId="0" applyFont="1" applyFill="1" applyBorder="1" applyAlignment="1">
      <alignment horizontal="justify" vertical="center" wrapText="1" shrinkToFit="1"/>
    </xf>
    <xf numFmtId="0" fontId="2" fillId="0" borderId="2" xfId="0" applyFont="1" applyBorder="1" applyAlignment="1">
      <alignment horizontal="justify" vertical="center" wrapText="1" shrinkToFit="1"/>
    </xf>
    <xf numFmtId="0" fontId="2" fillId="0" borderId="69" xfId="0" applyFont="1" applyFill="1" applyBorder="1" applyAlignment="1">
      <alignment horizontal="left" vertical="center" wrapText="1" shrinkToFit="1"/>
    </xf>
    <xf numFmtId="0" fontId="34" fillId="0" borderId="81" xfId="0" applyFont="1" applyBorder="1" applyAlignment="1">
      <alignment horizontal="center" vertical="center" wrapText="1"/>
    </xf>
    <xf numFmtId="0" fontId="34" fillId="0" borderId="84" xfId="0" applyFont="1" applyBorder="1" applyAlignment="1">
      <alignment horizontal="center" vertical="center" wrapText="1"/>
    </xf>
    <xf numFmtId="0" fontId="34" fillId="0" borderId="86" xfId="0" applyFont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9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/>
    </xf>
    <xf numFmtId="0" fontId="37" fillId="0" borderId="78" xfId="0" applyFont="1" applyBorder="1" applyAlignment="1">
      <alignment horizontal="center" vertical="center" wrapText="1" shrinkToFit="1"/>
    </xf>
    <xf numFmtId="0" fontId="22" fillId="0" borderId="83" xfId="0" applyFont="1" applyBorder="1" applyAlignment="1">
      <alignment horizontal="center" vertical="center" wrapText="1"/>
    </xf>
    <xf numFmtId="0" fontId="22" fillId="0" borderId="84" xfId="0" applyFont="1" applyBorder="1" applyAlignment="1">
      <alignment horizontal="center" vertical="center" wrapText="1"/>
    </xf>
    <xf numFmtId="0" fontId="22" fillId="0" borderId="89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22" fillId="0" borderId="88" xfId="0" applyFont="1" applyBorder="1" applyAlignment="1">
      <alignment horizontal="center" vertical="center" wrapText="1"/>
    </xf>
    <xf numFmtId="0" fontId="22" fillId="0" borderId="8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wrapText="1"/>
    </xf>
    <xf numFmtId="0" fontId="3" fillId="2" borderId="53" xfId="0" applyFont="1" applyFill="1" applyBorder="1" applyAlignment="1">
      <alignment vertical="center" textRotation="255" wrapText="1"/>
    </xf>
    <xf numFmtId="0" fontId="3" fillId="0" borderId="20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22" xfId="0" applyFont="1" applyBorder="1">
      <alignment vertical="center"/>
    </xf>
    <xf numFmtId="0" fontId="2" fillId="0" borderId="53" xfId="0" applyFont="1" applyBorder="1" applyAlignment="1">
      <alignment horizontal="center" textRotation="255"/>
    </xf>
    <xf numFmtId="0" fontId="0" fillId="0" borderId="20" xfId="0" applyBorder="1" applyAlignment="1">
      <alignment vertical="center"/>
    </xf>
    <xf numFmtId="0" fontId="2" fillId="0" borderId="49" xfId="0" applyFont="1" applyBorder="1" applyAlignment="1">
      <alignment horizontal="center" textRotation="255"/>
    </xf>
    <xf numFmtId="0" fontId="0" fillId="0" borderId="21" xfId="0" applyBorder="1" applyAlignment="1">
      <alignment vertical="center"/>
    </xf>
    <xf numFmtId="0" fontId="26" fillId="0" borderId="49" xfId="0" applyFont="1" applyBorder="1" applyAlignment="1">
      <alignment horizontal="center" vertical="center" shrinkToFit="1"/>
    </xf>
    <xf numFmtId="0" fontId="27" fillId="0" borderId="21" xfId="0" applyFont="1" applyBorder="1" applyAlignment="1">
      <alignment vertical="center"/>
    </xf>
    <xf numFmtId="0" fontId="11" fillId="0" borderId="67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26" fillId="0" borderId="20" xfId="0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 shrinkToFit="1"/>
    </xf>
    <xf numFmtId="0" fontId="27" fillId="0" borderId="21" xfId="0" applyFont="1" applyFill="1" applyBorder="1" applyAlignment="1">
      <alignment horizontal="center" vertical="center" shrinkToFit="1"/>
    </xf>
    <xf numFmtId="0" fontId="27" fillId="0" borderId="22" xfId="0" applyFont="1" applyFill="1" applyBorder="1" applyAlignment="1">
      <alignment horizontal="center" vertical="center" shrinkToFit="1"/>
    </xf>
    <xf numFmtId="0" fontId="11" fillId="2" borderId="51" xfId="0" applyFont="1" applyFill="1" applyBorder="1" applyAlignment="1">
      <alignment horizontal="center" vertical="center" wrapText="1" shrinkToFit="1"/>
    </xf>
    <xf numFmtId="0" fontId="0" fillId="0" borderId="52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3" fillId="0" borderId="20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6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textRotation="255" wrapText="1"/>
    </xf>
    <xf numFmtId="0" fontId="3" fillId="0" borderId="2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textRotation="255" wrapText="1"/>
    </xf>
    <xf numFmtId="0" fontId="3" fillId="0" borderId="50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49" xfId="0" applyFont="1" applyBorder="1" applyAlignment="1">
      <alignment vertical="center" wrapText="1"/>
    </xf>
    <xf numFmtId="0" fontId="6" fillId="0" borderId="50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2" fillId="0" borderId="53" xfId="0" applyFont="1" applyFill="1" applyBorder="1" applyAlignment="1">
      <alignment horizontal="center" vertical="center" wrapText="1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wrapText="1" shrinkToFit="1"/>
    </xf>
    <xf numFmtId="0" fontId="0" fillId="0" borderId="77" xfId="0" applyFont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>
      <alignment vertical="center"/>
    </xf>
    <xf numFmtId="0" fontId="26" fillId="0" borderId="22" xfId="0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 shrinkToFit="1"/>
    </xf>
    <xf numFmtId="0" fontId="11" fillId="0" borderId="23" xfId="0" applyFont="1" applyFill="1" applyBorder="1">
      <alignment vertical="center"/>
    </xf>
    <xf numFmtId="0" fontId="5" fillId="0" borderId="62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8"/>
  <sheetViews>
    <sheetView tabSelected="1" zoomScaleNormal="100" zoomScaleSheetLayoutView="90" workbookViewId="0">
      <pane xSplit="2" ySplit="5" topLeftCell="C36" activePane="bottomRight" state="frozen"/>
      <selection pane="topRight" activeCell="D1" sqref="D1"/>
      <selection pane="bottomLeft" activeCell="A6" sqref="A6"/>
      <selection pane="bottomRight" activeCell="C42" sqref="C42:AB42"/>
    </sheetView>
  </sheetViews>
  <sheetFormatPr defaultRowHeight="16.2"/>
  <cols>
    <col min="1" max="2" width="2.6640625" style="1" customWidth="1"/>
    <col min="3" max="3" width="24.77734375" style="4" customWidth="1"/>
    <col min="4" max="4" width="7.5546875" style="5" bestFit="1" customWidth="1"/>
    <col min="5" max="5" width="6.77734375" style="5" bestFit="1" customWidth="1"/>
    <col min="6" max="6" width="24.77734375" style="4" customWidth="1"/>
    <col min="7" max="7" width="7.5546875" style="5" bestFit="1" customWidth="1"/>
    <col min="8" max="8" width="6.33203125" style="5" customWidth="1"/>
    <col min="9" max="9" width="24.77734375" style="4" customWidth="1"/>
    <col min="10" max="10" width="7.5546875" style="1" bestFit="1" customWidth="1"/>
    <col min="11" max="11" width="5.88671875" style="1" customWidth="1"/>
    <col min="12" max="12" width="24.77734375" style="2" customWidth="1"/>
    <col min="13" max="13" width="7.5546875" style="1" bestFit="1" customWidth="1"/>
    <col min="14" max="14" width="6.77734375" style="1" bestFit="1" customWidth="1"/>
    <col min="15" max="15" width="24.77734375" style="2" customWidth="1"/>
    <col min="16" max="16" width="7.5546875" style="1" bestFit="1" customWidth="1"/>
    <col min="17" max="17" width="6.77734375" style="1" bestFit="1" customWidth="1"/>
    <col min="18" max="18" width="24.77734375" style="2" customWidth="1"/>
    <col min="19" max="19" width="7.6640625" style="1" customWidth="1"/>
    <col min="20" max="20" width="6.77734375" style="1" customWidth="1"/>
    <col min="21" max="21" width="24.77734375" style="2" customWidth="1"/>
    <col min="22" max="22" width="7.5546875" style="1" bestFit="1" customWidth="1"/>
    <col min="23" max="23" width="6.77734375" style="1" bestFit="1" customWidth="1"/>
    <col min="24" max="24" width="24.77734375" style="2" customWidth="1"/>
    <col min="25" max="25" width="7.5546875" style="1" bestFit="1" customWidth="1"/>
    <col min="26" max="26" width="6.6640625" style="1" customWidth="1"/>
    <col min="27" max="27" width="7.44140625" style="1" customWidth="1"/>
    <col min="28" max="28" width="5.88671875" customWidth="1"/>
    <col min="29" max="29" width="3.6640625" customWidth="1"/>
  </cols>
  <sheetData>
    <row r="1" spans="1:28" s="1" customFormat="1" ht="19.2" customHeight="1">
      <c r="A1" s="315" t="s">
        <v>122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7" t="s">
        <v>12</v>
      </c>
      <c r="W1" s="318"/>
      <c r="X1" s="318"/>
      <c r="Y1" s="318"/>
      <c r="Z1" s="318"/>
      <c r="AA1" s="318"/>
      <c r="AB1" s="318"/>
    </row>
    <row r="2" spans="1:28" s="1" customFormat="1" ht="15" customHeight="1" thickBo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9"/>
      <c r="W2" s="319"/>
      <c r="X2" s="319"/>
      <c r="Y2" s="319"/>
      <c r="Z2" s="319"/>
      <c r="AA2" s="319"/>
      <c r="AB2" s="319"/>
    </row>
    <row r="3" spans="1:28" s="3" customFormat="1" ht="30.75" customHeight="1">
      <c r="A3" s="331" t="s">
        <v>148</v>
      </c>
      <c r="B3" s="332"/>
      <c r="C3" s="339" t="s">
        <v>123</v>
      </c>
      <c r="D3" s="340"/>
      <c r="E3" s="340"/>
      <c r="F3" s="340"/>
      <c r="G3" s="340"/>
      <c r="H3" s="340"/>
      <c r="I3" s="286" t="s">
        <v>124</v>
      </c>
      <c r="J3" s="286"/>
      <c r="K3" s="286"/>
      <c r="L3" s="286"/>
      <c r="M3" s="286"/>
      <c r="N3" s="286"/>
      <c r="O3" s="325" t="s">
        <v>125</v>
      </c>
      <c r="P3" s="325"/>
      <c r="Q3" s="325"/>
      <c r="R3" s="325"/>
      <c r="S3" s="325"/>
      <c r="T3" s="336"/>
      <c r="U3" s="325" t="s">
        <v>126</v>
      </c>
      <c r="V3" s="325"/>
      <c r="W3" s="325"/>
      <c r="X3" s="325"/>
      <c r="Y3" s="325"/>
      <c r="Z3" s="326"/>
      <c r="AA3" s="329" t="s">
        <v>2</v>
      </c>
      <c r="AB3" s="265"/>
    </row>
    <row r="4" spans="1:28" s="3" customFormat="1" ht="28.5" customHeight="1" thickBot="1">
      <c r="A4" s="333" t="s">
        <v>149</v>
      </c>
      <c r="B4" s="334"/>
      <c r="C4" s="333" t="s">
        <v>127</v>
      </c>
      <c r="D4" s="337"/>
      <c r="E4" s="338"/>
      <c r="F4" s="287" t="s">
        <v>129</v>
      </c>
      <c r="G4" s="287"/>
      <c r="H4" s="288"/>
      <c r="I4" s="251" t="s">
        <v>130</v>
      </c>
      <c r="J4" s="251"/>
      <c r="K4" s="251"/>
      <c r="L4" s="251" t="s">
        <v>128</v>
      </c>
      <c r="M4" s="251"/>
      <c r="N4" s="335"/>
      <c r="O4" s="251" t="s">
        <v>127</v>
      </c>
      <c r="P4" s="251"/>
      <c r="Q4" s="251"/>
      <c r="R4" s="251" t="s">
        <v>129</v>
      </c>
      <c r="S4" s="251"/>
      <c r="T4" s="335"/>
      <c r="U4" s="251" t="s">
        <v>130</v>
      </c>
      <c r="V4" s="251"/>
      <c r="W4" s="251"/>
      <c r="X4" s="251" t="s">
        <v>129</v>
      </c>
      <c r="Y4" s="251"/>
      <c r="Z4" s="252"/>
      <c r="AA4" s="330"/>
      <c r="AB4" s="267"/>
    </row>
    <row r="5" spans="1:28" s="1" customFormat="1" ht="39.75" customHeight="1" thickBot="1">
      <c r="A5" s="49"/>
      <c r="B5" s="50"/>
      <c r="C5" s="236" t="s">
        <v>131</v>
      </c>
      <c r="D5" s="248" t="s">
        <v>132</v>
      </c>
      <c r="E5" s="244" t="s">
        <v>133</v>
      </c>
      <c r="F5" s="237" t="s">
        <v>134</v>
      </c>
      <c r="G5" s="248" t="s">
        <v>132</v>
      </c>
      <c r="H5" s="250" t="s">
        <v>135</v>
      </c>
      <c r="I5" s="238" t="s">
        <v>134</v>
      </c>
      <c r="J5" s="248" t="s">
        <v>132</v>
      </c>
      <c r="K5" s="244" t="s">
        <v>135</v>
      </c>
      <c r="L5" s="237" t="s">
        <v>134</v>
      </c>
      <c r="M5" s="248" t="s">
        <v>132</v>
      </c>
      <c r="N5" s="250" t="s">
        <v>135</v>
      </c>
      <c r="O5" s="239" t="s">
        <v>134</v>
      </c>
      <c r="P5" s="249" t="s">
        <v>136</v>
      </c>
      <c r="Q5" s="246" t="s">
        <v>135</v>
      </c>
      <c r="R5" s="240" t="s">
        <v>131</v>
      </c>
      <c r="S5" s="245" t="s">
        <v>132</v>
      </c>
      <c r="T5" s="246" t="s">
        <v>133</v>
      </c>
      <c r="U5" s="241" t="s">
        <v>134</v>
      </c>
      <c r="V5" s="248" t="s">
        <v>132</v>
      </c>
      <c r="W5" s="244" t="s">
        <v>135</v>
      </c>
      <c r="X5" s="240" t="s">
        <v>134</v>
      </c>
      <c r="Y5" s="245" t="s">
        <v>132</v>
      </c>
      <c r="Z5" s="246" t="s">
        <v>135</v>
      </c>
      <c r="AA5" s="247" t="s">
        <v>132</v>
      </c>
      <c r="AB5" s="247" t="s">
        <v>135</v>
      </c>
    </row>
    <row r="6" spans="1:28" s="1" customFormat="1" ht="30" customHeight="1" thickBot="1">
      <c r="A6" s="289" t="s">
        <v>3</v>
      </c>
      <c r="B6" s="290"/>
      <c r="C6" s="196" t="s">
        <v>14</v>
      </c>
      <c r="D6" s="29">
        <v>0</v>
      </c>
      <c r="E6" s="29">
        <v>2</v>
      </c>
      <c r="F6" s="205" t="s">
        <v>29</v>
      </c>
      <c r="G6" s="17">
        <v>0</v>
      </c>
      <c r="H6" s="61">
        <v>2</v>
      </c>
      <c r="I6" s="213" t="s">
        <v>43</v>
      </c>
      <c r="J6" s="29">
        <v>0</v>
      </c>
      <c r="K6" s="29">
        <v>2</v>
      </c>
      <c r="L6" s="220" t="s">
        <v>55</v>
      </c>
      <c r="M6" s="29">
        <v>0</v>
      </c>
      <c r="N6" s="69">
        <v>2</v>
      </c>
      <c r="O6" s="232" t="s">
        <v>81</v>
      </c>
      <c r="P6" s="9">
        <v>2</v>
      </c>
      <c r="Q6" s="9">
        <v>2</v>
      </c>
      <c r="R6" s="234" t="s">
        <v>95</v>
      </c>
      <c r="S6" s="9">
        <v>2</v>
      </c>
      <c r="T6" s="76">
        <v>2</v>
      </c>
      <c r="U6" s="213" t="s">
        <v>110</v>
      </c>
      <c r="V6" s="17">
        <v>2</v>
      </c>
      <c r="W6" s="17">
        <v>2</v>
      </c>
      <c r="X6" s="11"/>
      <c r="Y6" s="9"/>
      <c r="Z6" s="10"/>
      <c r="AA6" s="323">
        <f>D12+G12+J12+M12+P12+S12+V12+Y12</f>
        <v>27</v>
      </c>
      <c r="AB6" s="320">
        <f>E12+H12+K12+N12+Q12+T12+W12+Z12</f>
        <v>40</v>
      </c>
    </row>
    <row r="7" spans="1:28" s="1" customFormat="1" ht="23.25" customHeight="1" thickBot="1">
      <c r="A7" s="291"/>
      <c r="B7" s="290"/>
      <c r="C7" s="195" t="s">
        <v>13</v>
      </c>
      <c r="D7" s="28">
        <v>2</v>
      </c>
      <c r="E7" s="28">
        <v>2</v>
      </c>
      <c r="F7" s="153" t="s">
        <v>28</v>
      </c>
      <c r="G7" s="7">
        <v>2</v>
      </c>
      <c r="H7" s="62">
        <v>2</v>
      </c>
      <c r="I7" s="214" t="s">
        <v>44</v>
      </c>
      <c r="J7" s="186">
        <v>2</v>
      </c>
      <c r="K7" s="186">
        <v>2</v>
      </c>
      <c r="L7" s="206" t="s">
        <v>56</v>
      </c>
      <c r="M7" s="186">
        <v>2</v>
      </c>
      <c r="N7" s="185">
        <v>2</v>
      </c>
      <c r="O7" s="135"/>
      <c r="P7" s="9"/>
      <c r="Q7" s="9"/>
      <c r="R7" s="11"/>
      <c r="S7" s="9"/>
      <c r="T7" s="76"/>
      <c r="U7" s="232" t="s">
        <v>111</v>
      </c>
      <c r="V7" s="9">
        <v>2</v>
      </c>
      <c r="W7" s="9">
        <v>2</v>
      </c>
      <c r="X7" s="9"/>
      <c r="Y7" s="9"/>
      <c r="Z7" s="10"/>
      <c r="AA7" s="324"/>
      <c r="AB7" s="321"/>
    </row>
    <row r="8" spans="1:28" s="1" customFormat="1" ht="22.5" customHeight="1" thickBot="1">
      <c r="A8" s="291"/>
      <c r="B8" s="290"/>
      <c r="C8" s="197" t="s">
        <v>15</v>
      </c>
      <c r="D8" s="182">
        <v>2</v>
      </c>
      <c r="E8" s="186">
        <v>2</v>
      </c>
      <c r="F8" s="206" t="s">
        <v>30</v>
      </c>
      <c r="G8" s="182">
        <v>2</v>
      </c>
      <c r="H8" s="185">
        <v>2</v>
      </c>
      <c r="I8" s="215" t="s">
        <v>45</v>
      </c>
      <c r="J8" s="28">
        <v>2</v>
      </c>
      <c r="K8" s="28">
        <v>2</v>
      </c>
      <c r="L8" s="222" t="s">
        <v>64</v>
      </c>
      <c r="M8" s="28">
        <v>2</v>
      </c>
      <c r="N8" s="65">
        <v>2</v>
      </c>
      <c r="O8" s="135"/>
      <c r="P8" s="9"/>
      <c r="Q8" s="9"/>
      <c r="R8" s="11"/>
      <c r="S8" s="9"/>
      <c r="T8" s="76"/>
      <c r="U8" s="79"/>
      <c r="V8" s="9"/>
      <c r="W8" s="9"/>
      <c r="X8" s="9"/>
      <c r="Y8" s="9"/>
      <c r="Z8" s="10"/>
      <c r="AA8" s="324"/>
      <c r="AB8" s="321"/>
    </row>
    <row r="9" spans="1:28" s="1" customFormat="1" ht="25.5" customHeight="1" thickBot="1">
      <c r="A9" s="291"/>
      <c r="B9" s="290"/>
      <c r="C9" s="195" t="s">
        <v>16</v>
      </c>
      <c r="D9" s="28">
        <v>0</v>
      </c>
      <c r="E9" s="28">
        <v>2</v>
      </c>
      <c r="F9" s="153" t="s">
        <v>31</v>
      </c>
      <c r="G9" s="7">
        <v>0</v>
      </c>
      <c r="H9" s="62">
        <v>2</v>
      </c>
      <c r="I9" s="72"/>
      <c r="J9" s="28"/>
      <c r="K9" s="28"/>
      <c r="L9" s="28"/>
      <c r="M9" s="28"/>
      <c r="N9" s="65"/>
      <c r="O9" s="27"/>
      <c r="P9" s="9"/>
      <c r="Q9" s="9"/>
      <c r="R9" s="11"/>
      <c r="S9" s="9"/>
      <c r="T9" s="76"/>
      <c r="U9" s="79"/>
      <c r="V9" s="9"/>
      <c r="W9" s="9"/>
      <c r="X9" s="9"/>
      <c r="Y9" s="9"/>
      <c r="Z9" s="10"/>
      <c r="AA9" s="324"/>
      <c r="AB9" s="321"/>
    </row>
    <row r="10" spans="1:28" s="1" customFormat="1" ht="23.4" thickBot="1">
      <c r="A10" s="291"/>
      <c r="B10" s="290"/>
      <c r="C10" s="38"/>
      <c r="D10" s="28"/>
      <c r="E10" s="28"/>
      <c r="F10" s="153" t="s">
        <v>27</v>
      </c>
      <c r="G10" s="7">
        <v>1</v>
      </c>
      <c r="H10" s="62">
        <v>2</v>
      </c>
      <c r="I10" s="72"/>
      <c r="J10" s="28"/>
      <c r="K10" s="28"/>
      <c r="L10" s="28"/>
      <c r="M10" s="28"/>
      <c r="N10" s="65"/>
      <c r="O10" s="27"/>
      <c r="P10" s="9"/>
      <c r="Q10" s="9"/>
      <c r="R10" s="11"/>
      <c r="S10" s="9"/>
      <c r="T10" s="76"/>
      <c r="U10" s="79"/>
      <c r="V10" s="9"/>
      <c r="W10" s="9"/>
      <c r="X10" s="9"/>
      <c r="Y10" s="9"/>
      <c r="Z10" s="10"/>
      <c r="AA10" s="324"/>
      <c r="AB10" s="321"/>
    </row>
    <row r="11" spans="1:28" s="1" customFormat="1" ht="29.25" customHeight="1" thickBot="1">
      <c r="A11" s="292"/>
      <c r="B11" s="293"/>
      <c r="C11" s="13"/>
      <c r="D11" s="15"/>
      <c r="E11" s="15"/>
      <c r="F11" s="212" t="s">
        <v>41</v>
      </c>
      <c r="G11" s="15">
        <v>2</v>
      </c>
      <c r="H11" s="63">
        <v>2</v>
      </c>
      <c r="I11" s="73"/>
      <c r="J11" s="30"/>
      <c r="K11" s="30"/>
      <c r="L11" s="30"/>
      <c r="M11" s="30"/>
      <c r="N11" s="70"/>
      <c r="O11" s="31"/>
      <c r="P11" s="16"/>
      <c r="Q11" s="16"/>
      <c r="R11" s="35"/>
      <c r="S11" s="16"/>
      <c r="T11" s="77"/>
      <c r="U11" s="80"/>
      <c r="V11" s="16"/>
      <c r="W11" s="16"/>
      <c r="X11" s="16"/>
      <c r="Y11" s="16"/>
      <c r="Z11" s="36"/>
      <c r="AA11" s="324"/>
      <c r="AB11" s="321"/>
    </row>
    <row r="12" spans="1:28" s="1" customFormat="1" ht="15" customHeight="1" thickBot="1">
      <c r="A12" s="302" t="s">
        <v>138</v>
      </c>
      <c r="B12" s="303"/>
      <c r="C12" s="304"/>
      <c r="D12" s="20">
        <f>SUM(D6:D11)</f>
        <v>4</v>
      </c>
      <c r="E12" s="20">
        <f>SUM(E6:E11)</f>
        <v>8</v>
      </c>
      <c r="F12" s="20"/>
      <c r="G12" s="20">
        <f>SUM(G6:G11)</f>
        <v>7</v>
      </c>
      <c r="H12" s="64">
        <f>SUM(H6:H11)</f>
        <v>12</v>
      </c>
      <c r="I12" s="71"/>
      <c r="J12" s="33">
        <f>SUM(J6:J11)</f>
        <v>4</v>
      </c>
      <c r="K12" s="33">
        <f>SUM(K6:K11)</f>
        <v>6</v>
      </c>
      <c r="L12" s="33"/>
      <c r="M12" s="33">
        <f>SUM(M6:M11)</f>
        <v>4</v>
      </c>
      <c r="N12" s="66">
        <f>SUM(N6:N11)</f>
        <v>6</v>
      </c>
      <c r="O12" s="33"/>
      <c r="P12" s="20">
        <f>SUM(P6:P11)</f>
        <v>2</v>
      </c>
      <c r="Q12" s="20">
        <f>SUM(Q6:Q11)</f>
        <v>2</v>
      </c>
      <c r="R12" s="22"/>
      <c r="S12" s="20">
        <f>SUM(S6:S11)</f>
        <v>2</v>
      </c>
      <c r="T12" s="64">
        <f>SUM(T6:T11)</f>
        <v>2</v>
      </c>
      <c r="U12" s="78"/>
      <c r="V12" s="20">
        <f>SUM(V6:V11)</f>
        <v>4</v>
      </c>
      <c r="W12" s="20">
        <f>SUM(W6:W11)</f>
        <v>4</v>
      </c>
      <c r="X12" s="22"/>
      <c r="Y12" s="20">
        <f>SUM(Y6:Y11)</f>
        <v>0</v>
      </c>
      <c r="Z12" s="21">
        <f>SUM(Z6:Z11)</f>
        <v>0</v>
      </c>
      <c r="AA12" s="324"/>
      <c r="AB12" s="321"/>
    </row>
    <row r="13" spans="1:28" s="1" customFormat="1" ht="27.75" customHeight="1">
      <c r="A13" s="258" t="s">
        <v>4</v>
      </c>
      <c r="B13" s="259"/>
      <c r="C13" s="199" t="s">
        <v>18</v>
      </c>
      <c r="D13" s="117">
        <v>3</v>
      </c>
      <c r="E13" s="117">
        <v>3</v>
      </c>
      <c r="F13" s="208" t="s">
        <v>33</v>
      </c>
      <c r="G13" s="117">
        <v>3</v>
      </c>
      <c r="H13" s="118">
        <v>3</v>
      </c>
      <c r="I13" s="216" t="s">
        <v>46</v>
      </c>
      <c r="J13" s="119">
        <v>3</v>
      </c>
      <c r="K13" s="119">
        <v>3</v>
      </c>
      <c r="L13" s="8"/>
      <c r="M13" s="7"/>
      <c r="N13" s="181"/>
      <c r="O13" s="154"/>
      <c r="P13" s="119"/>
      <c r="Q13" s="131"/>
      <c r="R13" s="233" t="s">
        <v>82</v>
      </c>
      <c r="S13" s="23">
        <v>2</v>
      </c>
      <c r="T13" s="61">
        <v>3</v>
      </c>
      <c r="U13" s="213" t="s">
        <v>98</v>
      </c>
      <c r="V13" s="7">
        <v>2</v>
      </c>
      <c r="W13" s="7">
        <v>3</v>
      </c>
      <c r="X13" s="24"/>
      <c r="Y13" s="37"/>
      <c r="Z13" s="40"/>
      <c r="AA13" s="274">
        <f>D17+G17+J17+M17+P17+S17+V17+Y17</f>
        <v>29</v>
      </c>
      <c r="AB13" s="327">
        <f>E17+H17+K17+N17+Q17+T17+W17+Z17</f>
        <v>32</v>
      </c>
    </row>
    <row r="14" spans="1:28" s="1" customFormat="1" ht="29.25" customHeight="1">
      <c r="A14" s="260"/>
      <c r="B14" s="261"/>
      <c r="C14" s="198" t="s">
        <v>17</v>
      </c>
      <c r="D14" s="120">
        <v>3</v>
      </c>
      <c r="E14" s="120">
        <v>3</v>
      </c>
      <c r="F14" s="207" t="s">
        <v>32</v>
      </c>
      <c r="G14" s="120">
        <v>3</v>
      </c>
      <c r="H14" s="121">
        <v>3</v>
      </c>
      <c r="I14" s="201" t="s">
        <v>47</v>
      </c>
      <c r="J14" s="123">
        <v>3</v>
      </c>
      <c r="K14" s="123">
        <v>3</v>
      </c>
      <c r="L14" s="124"/>
      <c r="M14" s="123"/>
      <c r="N14" s="125"/>
      <c r="O14" s="124"/>
      <c r="P14" s="123"/>
      <c r="Q14" s="123"/>
      <c r="R14" s="124"/>
      <c r="S14" s="7"/>
      <c r="T14" s="62"/>
      <c r="U14" s="72"/>
      <c r="V14" s="7"/>
      <c r="W14" s="7"/>
      <c r="X14" s="8"/>
      <c r="Y14" s="9"/>
      <c r="Z14" s="10"/>
      <c r="AA14" s="275"/>
      <c r="AB14" s="328"/>
    </row>
    <row r="15" spans="1:28" s="1" customFormat="1" ht="26.25" customHeight="1">
      <c r="A15" s="260"/>
      <c r="B15" s="261"/>
      <c r="C15" s="200" t="s">
        <v>20</v>
      </c>
      <c r="D15" s="120">
        <v>2</v>
      </c>
      <c r="E15" s="120">
        <v>3</v>
      </c>
      <c r="F15" s="207" t="s">
        <v>34</v>
      </c>
      <c r="G15" s="120">
        <v>3</v>
      </c>
      <c r="H15" s="121">
        <v>3</v>
      </c>
      <c r="I15" s="122"/>
      <c r="J15" s="123"/>
      <c r="K15" s="123"/>
      <c r="L15" s="124"/>
      <c r="M15" s="123"/>
      <c r="N15" s="125"/>
      <c r="O15" s="124"/>
      <c r="P15" s="123"/>
      <c r="Q15" s="123"/>
      <c r="R15" s="124" t="s">
        <v>0</v>
      </c>
      <c r="S15" s="7"/>
      <c r="T15" s="62"/>
      <c r="U15" s="72"/>
      <c r="V15" s="7"/>
      <c r="W15" s="7"/>
      <c r="X15" s="7"/>
      <c r="Y15" s="9"/>
      <c r="Z15" s="10"/>
      <c r="AA15" s="275"/>
      <c r="AB15" s="328"/>
    </row>
    <row r="16" spans="1:28" s="1" customFormat="1" ht="30" customHeight="1" thickBot="1">
      <c r="A16" s="260"/>
      <c r="B16" s="261"/>
      <c r="C16" s="201" t="s">
        <v>19</v>
      </c>
      <c r="D16" s="123">
        <v>2</v>
      </c>
      <c r="E16" s="123">
        <v>2</v>
      </c>
      <c r="F16" s="103"/>
      <c r="G16" s="102"/>
      <c r="H16" s="104"/>
      <c r="I16" s="105"/>
      <c r="J16" s="106"/>
      <c r="K16" s="106"/>
      <c r="L16" s="107"/>
      <c r="M16" s="108"/>
      <c r="N16" s="109"/>
      <c r="O16" s="107"/>
      <c r="P16" s="108"/>
      <c r="Q16" s="108"/>
      <c r="R16" s="107"/>
      <c r="S16" s="108"/>
      <c r="T16" s="109"/>
      <c r="U16" s="110"/>
      <c r="V16" s="108"/>
      <c r="W16" s="108"/>
      <c r="X16" s="108"/>
      <c r="Y16" s="111"/>
      <c r="Z16" s="112"/>
      <c r="AA16" s="275"/>
      <c r="AB16" s="328"/>
    </row>
    <row r="17" spans="1:28" s="1" customFormat="1" ht="15" customHeight="1" thickBot="1">
      <c r="A17" s="262"/>
      <c r="B17" s="263"/>
      <c r="C17" s="32" t="s">
        <v>139</v>
      </c>
      <c r="D17" s="33">
        <f>SUM(D13:D16)</f>
        <v>10</v>
      </c>
      <c r="E17" s="33">
        <f>SUM(E13:E16)</f>
        <v>11</v>
      </c>
      <c r="F17" s="45"/>
      <c r="G17" s="33">
        <f>SUM(G13:G16)</f>
        <v>9</v>
      </c>
      <c r="H17" s="66">
        <f>SUM(H13:H16)</f>
        <v>9</v>
      </c>
      <c r="I17" s="74"/>
      <c r="J17" s="20">
        <f>SUM(J13:J16)</f>
        <v>6</v>
      </c>
      <c r="K17" s="20">
        <f>SUM(K13:K16)</f>
        <v>6</v>
      </c>
      <c r="L17" s="44"/>
      <c r="M17" s="20">
        <f>SUM(M13:M16)</f>
        <v>0</v>
      </c>
      <c r="N17" s="64">
        <f>SUM(N13:N16)</f>
        <v>0</v>
      </c>
      <c r="O17" s="44"/>
      <c r="P17" s="20">
        <f>SUM(P13:P16)</f>
        <v>0</v>
      </c>
      <c r="Q17" s="20">
        <f>SUM(Q13:Q16)</f>
        <v>0</v>
      </c>
      <c r="R17" s="44"/>
      <c r="S17" s="20">
        <f>SUM(S13:S16)</f>
        <v>2</v>
      </c>
      <c r="T17" s="64">
        <f>SUM(T13:T16)</f>
        <v>3</v>
      </c>
      <c r="U17" s="74"/>
      <c r="V17" s="20">
        <f>SUM(V13:V16)</f>
        <v>2</v>
      </c>
      <c r="W17" s="20">
        <f>SUM(W13:W16)</f>
        <v>3</v>
      </c>
      <c r="X17" s="20"/>
      <c r="Y17" s="20">
        <f>SUM(Y13:Y16)</f>
        <v>0</v>
      </c>
      <c r="Z17" s="21">
        <f>SUM(Z13:Z16)</f>
        <v>0</v>
      </c>
      <c r="AA17" s="322"/>
      <c r="AB17" s="320"/>
    </row>
    <row r="18" spans="1:28" s="1" customFormat="1" ht="25.5" customHeight="1">
      <c r="A18" s="258" t="s">
        <v>6</v>
      </c>
      <c r="B18" s="281"/>
      <c r="C18" s="203" t="s">
        <v>24</v>
      </c>
      <c r="D18" s="163">
        <v>3</v>
      </c>
      <c r="E18" s="163">
        <v>3</v>
      </c>
      <c r="F18" s="210" t="s">
        <v>38</v>
      </c>
      <c r="G18" s="164">
        <v>3</v>
      </c>
      <c r="H18" s="165">
        <v>3</v>
      </c>
      <c r="I18" s="162" t="s">
        <v>48</v>
      </c>
      <c r="J18" s="142">
        <v>3</v>
      </c>
      <c r="K18" s="166">
        <v>3</v>
      </c>
      <c r="L18" s="221" t="s">
        <v>59</v>
      </c>
      <c r="M18" s="141">
        <v>3</v>
      </c>
      <c r="N18" s="167">
        <v>3</v>
      </c>
      <c r="O18" s="224" t="s">
        <v>66</v>
      </c>
      <c r="P18" s="142">
        <v>2</v>
      </c>
      <c r="Q18" s="142">
        <v>2</v>
      </c>
      <c r="R18" s="224" t="s">
        <v>83</v>
      </c>
      <c r="S18" s="142">
        <v>2</v>
      </c>
      <c r="T18" s="168">
        <v>2</v>
      </c>
      <c r="U18" s="162" t="s">
        <v>99</v>
      </c>
      <c r="V18" s="169">
        <v>1</v>
      </c>
      <c r="W18" s="169">
        <v>3</v>
      </c>
      <c r="X18" s="170"/>
      <c r="Y18" s="39"/>
      <c r="Z18" s="57"/>
      <c r="AA18" s="274">
        <f>D24+G24+J24+M24+P24+S24+V24+Y24</f>
        <v>47</v>
      </c>
      <c r="AB18" s="270">
        <f>E24+H24+K24+N24+Q24+T24+W24+Z24</f>
        <v>73</v>
      </c>
    </row>
    <row r="19" spans="1:28" s="1" customFormat="1" ht="34.200000000000003">
      <c r="A19" s="282"/>
      <c r="B19" s="283"/>
      <c r="C19" s="202" t="s">
        <v>22</v>
      </c>
      <c r="D19" s="163">
        <v>1</v>
      </c>
      <c r="E19" s="163">
        <v>3</v>
      </c>
      <c r="F19" s="209" t="s">
        <v>36</v>
      </c>
      <c r="G19" s="163">
        <v>2</v>
      </c>
      <c r="H19" s="172">
        <v>3</v>
      </c>
      <c r="I19" s="218" t="s">
        <v>52</v>
      </c>
      <c r="J19" s="142">
        <v>1</v>
      </c>
      <c r="K19" s="142">
        <v>3</v>
      </c>
      <c r="L19" s="162" t="s">
        <v>60</v>
      </c>
      <c r="M19" s="142">
        <v>3</v>
      </c>
      <c r="N19" s="168">
        <v>3</v>
      </c>
      <c r="O19" s="224" t="s">
        <v>67</v>
      </c>
      <c r="P19" s="142">
        <v>2</v>
      </c>
      <c r="Q19" s="142">
        <v>2</v>
      </c>
      <c r="R19" s="224" t="s">
        <v>85</v>
      </c>
      <c r="S19" s="142">
        <v>2</v>
      </c>
      <c r="T19" s="168">
        <v>3</v>
      </c>
      <c r="U19" s="162"/>
      <c r="V19" s="142"/>
      <c r="W19" s="142"/>
      <c r="X19" s="173"/>
      <c r="Y19" s="51"/>
      <c r="Z19" s="59"/>
      <c r="AA19" s="275"/>
      <c r="AB19" s="271"/>
    </row>
    <row r="20" spans="1:28" s="1" customFormat="1" ht="34.200000000000003">
      <c r="A20" s="282"/>
      <c r="B20" s="283"/>
      <c r="C20" s="202" t="s">
        <v>23</v>
      </c>
      <c r="D20" s="163">
        <v>1</v>
      </c>
      <c r="E20" s="163">
        <v>3</v>
      </c>
      <c r="F20" s="202" t="s">
        <v>37</v>
      </c>
      <c r="G20" s="171">
        <v>2</v>
      </c>
      <c r="H20" s="187">
        <v>3</v>
      </c>
      <c r="I20" s="219" t="s">
        <v>54</v>
      </c>
      <c r="J20" s="163">
        <v>1</v>
      </c>
      <c r="K20" s="163">
        <v>3</v>
      </c>
      <c r="L20" s="202" t="s">
        <v>57</v>
      </c>
      <c r="M20" s="142">
        <v>1</v>
      </c>
      <c r="N20" s="168">
        <v>3</v>
      </c>
      <c r="O20" s="226" t="s">
        <v>69</v>
      </c>
      <c r="P20" s="141">
        <v>2</v>
      </c>
      <c r="Q20" s="141">
        <v>3</v>
      </c>
      <c r="R20" s="223" t="s">
        <v>96</v>
      </c>
      <c r="S20" s="141">
        <v>1</v>
      </c>
      <c r="T20" s="168">
        <v>3</v>
      </c>
      <c r="U20" s="174"/>
      <c r="V20" s="174"/>
      <c r="W20" s="174"/>
      <c r="X20" s="174"/>
      <c r="Y20" s="9"/>
      <c r="Z20" s="10"/>
      <c r="AA20" s="275"/>
      <c r="AB20" s="271"/>
    </row>
    <row r="21" spans="1:28" s="1" customFormat="1" ht="36.75" customHeight="1">
      <c r="A21" s="282"/>
      <c r="B21" s="283"/>
      <c r="C21" s="202" t="s">
        <v>21</v>
      </c>
      <c r="D21" s="163">
        <v>1</v>
      </c>
      <c r="E21" s="163">
        <v>3</v>
      </c>
      <c r="F21" s="202" t="s">
        <v>35</v>
      </c>
      <c r="G21" s="171">
        <v>1</v>
      </c>
      <c r="H21" s="187">
        <v>3</v>
      </c>
      <c r="I21" s="219" t="s">
        <v>53</v>
      </c>
      <c r="J21" s="163">
        <v>2</v>
      </c>
      <c r="K21" s="163">
        <v>3</v>
      </c>
      <c r="L21" s="202" t="s">
        <v>58</v>
      </c>
      <c r="M21" s="163">
        <v>2</v>
      </c>
      <c r="N21" s="172">
        <v>2</v>
      </c>
      <c r="O21" s="223" t="s">
        <v>65</v>
      </c>
      <c r="P21" s="141">
        <v>1</v>
      </c>
      <c r="Q21" s="142">
        <v>3</v>
      </c>
      <c r="R21" s="162" t="s">
        <v>84</v>
      </c>
      <c r="S21" s="142">
        <v>2</v>
      </c>
      <c r="T21" s="142">
        <v>3</v>
      </c>
      <c r="U21" s="175"/>
      <c r="V21" s="176"/>
      <c r="W21" s="176"/>
      <c r="X21" s="170"/>
      <c r="Y21" s="12"/>
      <c r="Z21" s="58"/>
      <c r="AA21" s="276"/>
      <c r="AB21" s="272"/>
    </row>
    <row r="22" spans="1:28" s="1" customFormat="1" ht="22.8">
      <c r="A22" s="282"/>
      <c r="B22" s="283"/>
      <c r="C22" s="171"/>
      <c r="D22" s="171"/>
      <c r="E22" s="171"/>
      <c r="F22" s="171"/>
      <c r="G22" s="171"/>
      <c r="H22" s="187"/>
      <c r="I22" s="188"/>
      <c r="J22" s="171"/>
      <c r="K22" s="171"/>
      <c r="L22" s="171"/>
      <c r="M22" s="163"/>
      <c r="N22" s="172"/>
      <c r="O22" s="225" t="s">
        <v>68</v>
      </c>
      <c r="P22" s="189">
        <v>2</v>
      </c>
      <c r="Q22" s="189">
        <v>2</v>
      </c>
      <c r="R22" s="162"/>
      <c r="S22" s="142"/>
      <c r="T22" s="168"/>
      <c r="U22" s="177"/>
      <c r="V22" s="177"/>
      <c r="W22" s="177"/>
      <c r="X22" s="170"/>
      <c r="Y22" s="39"/>
      <c r="Z22" s="57"/>
      <c r="AA22" s="276"/>
      <c r="AB22" s="272"/>
    </row>
    <row r="23" spans="1:28" s="1" customFormat="1" ht="15" customHeight="1" thickBot="1">
      <c r="A23" s="282"/>
      <c r="B23" s="283"/>
      <c r="C23" s="99"/>
      <c r="D23" s="42"/>
      <c r="E23" s="42"/>
      <c r="F23" s="14"/>
      <c r="G23" s="14"/>
      <c r="H23" s="82"/>
      <c r="I23" s="126"/>
      <c r="J23" s="113"/>
      <c r="K23" s="113"/>
      <c r="L23" s="116"/>
      <c r="M23" s="114"/>
      <c r="N23" s="115"/>
      <c r="O23" s="127"/>
      <c r="P23" s="128"/>
      <c r="Q23" s="128"/>
      <c r="R23" s="129" t="s">
        <v>7</v>
      </c>
      <c r="S23" s="128"/>
      <c r="T23" s="130"/>
      <c r="U23" s="46"/>
      <c r="V23" s="15"/>
      <c r="W23" s="15"/>
      <c r="X23" s="46"/>
      <c r="Y23" s="46"/>
      <c r="Z23" s="60"/>
      <c r="AA23" s="276"/>
      <c r="AB23" s="272"/>
    </row>
    <row r="24" spans="1:28" s="1" customFormat="1" ht="17.25" customHeight="1" thickBot="1">
      <c r="A24" s="284"/>
      <c r="B24" s="285"/>
      <c r="C24" s="100" t="s">
        <v>10</v>
      </c>
      <c r="D24" s="33">
        <f>SUM(D18:D23)</f>
        <v>6</v>
      </c>
      <c r="E24" s="33">
        <f>SUM(E18:E23)</f>
        <v>12</v>
      </c>
      <c r="F24" s="48"/>
      <c r="G24" s="33">
        <f>SUM(G18:G23)</f>
        <v>8</v>
      </c>
      <c r="H24" s="66">
        <f>SUM(H18:H23)</f>
        <v>12</v>
      </c>
      <c r="I24" s="75"/>
      <c r="J24" s="33">
        <f>SUM(J18:J23)</f>
        <v>7</v>
      </c>
      <c r="K24" s="33">
        <f>SUM(K18:K23)</f>
        <v>12</v>
      </c>
      <c r="L24" s="47"/>
      <c r="M24" s="33">
        <f>SUM(M18:M23)</f>
        <v>9</v>
      </c>
      <c r="N24" s="66">
        <f>SUM(N18:N23)</f>
        <v>11</v>
      </c>
      <c r="O24" s="47"/>
      <c r="P24" s="33">
        <f>SUM(P18:P23)</f>
        <v>9</v>
      </c>
      <c r="Q24" s="33">
        <f>SUM(Q18:Q23)</f>
        <v>12</v>
      </c>
      <c r="R24" s="47"/>
      <c r="S24" s="33">
        <f>SUM(S18:S23)</f>
        <v>7</v>
      </c>
      <c r="T24" s="66">
        <f>SUM(T18:T23)</f>
        <v>11</v>
      </c>
      <c r="U24" s="47"/>
      <c r="V24" s="33">
        <f>SUM(V18:V23)</f>
        <v>1</v>
      </c>
      <c r="W24" s="33">
        <f>SUM(W18:W23)</f>
        <v>3</v>
      </c>
      <c r="X24" s="47"/>
      <c r="Y24" s="33">
        <f>SUM(Y18:Y23)</f>
        <v>0</v>
      </c>
      <c r="Z24" s="34">
        <f>SUM(Z18:Z23)</f>
        <v>0</v>
      </c>
      <c r="AA24" s="277"/>
      <c r="AB24" s="273"/>
    </row>
    <row r="25" spans="1:28" s="1" customFormat="1" ht="34.5" customHeight="1" thickBot="1">
      <c r="A25" s="278" t="s">
        <v>137</v>
      </c>
      <c r="B25" s="279"/>
      <c r="C25" s="280"/>
      <c r="D25" s="33">
        <f>D17+D24</f>
        <v>16</v>
      </c>
      <c r="E25" s="33">
        <f>E17+E24</f>
        <v>23</v>
      </c>
      <c r="F25" s="48"/>
      <c r="G25" s="33">
        <f>G17+G24</f>
        <v>17</v>
      </c>
      <c r="H25" s="33">
        <f>H17+H24</f>
        <v>21</v>
      </c>
      <c r="I25" s="75"/>
      <c r="J25" s="33">
        <f>J17+J24</f>
        <v>13</v>
      </c>
      <c r="K25" s="33">
        <f>K17+K24</f>
        <v>18</v>
      </c>
      <c r="L25" s="47"/>
      <c r="M25" s="33">
        <f>M17+M24</f>
        <v>9</v>
      </c>
      <c r="N25" s="66">
        <f>N17+N24</f>
        <v>11</v>
      </c>
      <c r="O25" s="75"/>
      <c r="P25" s="33">
        <f>P17+P24</f>
        <v>9</v>
      </c>
      <c r="Q25" s="33">
        <f>Q17+Q24</f>
        <v>12</v>
      </c>
      <c r="R25" s="47"/>
      <c r="S25" s="33">
        <f>S17+S24</f>
        <v>9</v>
      </c>
      <c r="T25" s="66">
        <f>T17+T24</f>
        <v>14</v>
      </c>
      <c r="U25" s="75"/>
      <c r="V25" s="33">
        <f>V17+V24</f>
        <v>3</v>
      </c>
      <c r="W25" s="33">
        <f>W17+W24</f>
        <v>6</v>
      </c>
      <c r="X25" s="47"/>
      <c r="Y25" s="33">
        <f>Y17+Y24</f>
        <v>0</v>
      </c>
      <c r="Z25" s="34">
        <f>Z17+Z24</f>
        <v>0</v>
      </c>
      <c r="AA25" s="26">
        <f>D25+G25+J25+M25+P25+S25+V25+Y25</f>
        <v>76</v>
      </c>
      <c r="AB25" s="26">
        <f>E25+H25+K25+N25+Q25+T25+W25+Z25</f>
        <v>105</v>
      </c>
    </row>
    <row r="26" spans="1:28" s="1" customFormat="1" ht="34.200000000000003">
      <c r="A26" s="256" t="s">
        <v>5</v>
      </c>
      <c r="B26" s="257"/>
      <c r="C26" s="204" t="s">
        <v>25</v>
      </c>
      <c r="D26" s="23">
        <v>2</v>
      </c>
      <c r="E26" s="23">
        <v>2</v>
      </c>
      <c r="F26" s="211" t="s">
        <v>39</v>
      </c>
      <c r="G26" s="23">
        <v>3</v>
      </c>
      <c r="H26" s="150">
        <v>3</v>
      </c>
      <c r="I26" s="217" t="s">
        <v>49</v>
      </c>
      <c r="J26" s="23">
        <v>3</v>
      </c>
      <c r="K26" s="23">
        <v>3</v>
      </c>
      <c r="L26" s="153" t="s">
        <v>63</v>
      </c>
      <c r="M26" s="7">
        <v>3</v>
      </c>
      <c r="N26" s="144">
        <v>3</v>
      </c>
      <c r="O26" s="229" t="s">
        <v>77</v>
      </c>
      <c r="P26" s="7">
        <v>3</v>
      </c>
      <c r="Q26" s="17">
        <v>3</v>
      </c>
      <c r="R26" s="178" t="s">
        <v>92</v>
      </c>
      <c r="S26" s="7">
        <v>3</v>
      </c>
      <c r="T26" s="144">
        <v>3</v>
      </c>
      <c r="U26" s="145" t="s">
        <v>100</v>
      </c>
      <c r="V26" s="132">
        <v>2</v>
      </c>
      <c r="W26" s="132">
        <v>2</v>
      </c>
      <c r="X26" s="153" t="s">
        <v>113</v>
      </c>
      <c r="Y26" s="7">
        <v>3</v>
      </c>
      <c r="Z26" s="7">
        <v>3</v>
      </c>
      <c r="AA26" s="264" t="s">
        <v>1</v>
      </c>
      <c r="AB26" s="265"/>
    </row>
    <row r="27" spans="1:28" s="1" customFormat="1" ht="22.8">
      <c r="A27" s="256"/>
      <c r="B27" s="257"/>
      <c r="C27" s="153" t="s">
        <v>26</v>
      </c>
      <c r="D27" s="7">
        <v>2</v>
      </c>
      <c r="E27" s="7">
        <v>2</v>
      </c>
      <c r="F27" s="153" t="s">
        <v>40</v>
      </c>
      <c r="G27" s="7">
        <v>3</v>
      </c>
      <c r="H27" s="62">
        <v>3</v>
      </c>
      <c r="I27" s="215" t="s">
        <v>50</v>
      </c>
      <c r="J27" s="7">
        <v>3</v>
      </c>
      <c r="K27" s="7">
        <v>3</v>
      </c>
      <c r="L27" s="153" t="s">
        <v>62</v>
      </c>
      <c r="M27" s="7">
        <v>3</v>
      </c>
      <c r="N27" s="144">
        <v>3</v>
      </c>
      <c r="O27" s="228" t="s">
        <v>73</v>
      </c>
      <c r="P27" s="7">
        <v>3</v>
      </c>
      <c r="Q27" s="7">
        <v>3</v>
      </c>
      <c r="R27" s="153" t="s">
        <v>93</v>
      </c>
      <c r="S27" s="7">
        <v>3</v>
      </c>
      <c r="T27" s="144">
        <v>3</v>
      </c>
      <c r="U27" s="228" t="s">
        <v>109</v>
      </c>
      <c r="V27" s="7">
        <v>3</v>
      </c>
      <c r="W27" s="7">
        <v>3</v>
      </c>
      <c r="X27" s="18" t="s">
        <v>118</v>
      </c>
      <c r="Y27" s="19">
        <v>3</v>
      </c>
      <c r="Z27" s="91">
        <v>3</v>
      </c>
      <c r="AA27" s="266"/>
      <c r="AB27" s="267"/>
    </row>
    <row r="28" spans="1:28" s="1" customFormat="1" ht="24.75" customHeight="1">
      <c r="A28" s="256"/>
      <c r="B28" s="257"/>
      <c r="C28" s="6"/>
      <c r="D28" s="7"/>
      <c r="E28" s="7"/>
      <c r="F28" s="85"/>
      <c r="G28" s="85"/>
      <c r="H28" s="86"/>
      <c r="I28" s="215" t="s">
        <v>51</v>
      </c>
      <c r="J28" s="7">
        <v>3</v>
      </c>
      <c r="K28" s="7">
        <v>3</v>
      </c>
      <c r="L28" s="8" t="s">
        <v>11</v>
      </c>
      <c r="M28" s="7">
        <v>3</v>
      </c>
      <c r="N28" s="144">
        <v>3</v>
      </c>
      <c r="O28" s="228" t="s">
        <v>74</v>
      </c>
      <c r="P28" s="7">
        <v>3</v>
      </c>
      <c r="Q28" s="7">
        <v>3</v>
      </c>
      <c r="R28" s="153" t="s">
        <v>88</v>
      </c>
      <c r="S28" s="7">
        <v>3</v>
      </c>
      <c r="T28" s="144">
        <v>3</v>
      </c>
      <c r="U28" s="235" t="s">
        <v>103</v>
      </c>
      <c r="V28" s="7">
        <v>3</v>
      </c>
      <c r="W28" s="7">
        <v>3</v>
      </c>
      <c r="X28" s="18" t="s">
        <v>115</v>
      </c>
      <c r="Y28" s="19">
        <v>3</v>
      </c>
      <c r="Z28" s="91">
        <v>3</v>
      </c>
      <c r="AA28" s="266"/>
      <c r="AB28" s="267"/>
    </row>
    <row r="29" spans="1:28" s="1" customFormat="1" ht="24" customHeight="1">
      <c r="A29" s="256"/>
      <c r="B29" s="257"/>
      <c r="C29" s="6"/>
      <c r="D29" s="7"/>
      <c r="E29" s="7"/>
      <c r="F29" s="85"/>
      <c r="G29" s="85"/>
      <c r="H29" s="86"/>
      <c r="I29" s="151"/>
      <c r="J29" s="7"/>
      <c r="K29" s="7"/>
      <c r="L29" s="153" t="s">
        <v>61</v>
      </c>
      <c r="M29" s="7">
        <v>3</v>
      </c>
      <c r="N29" s="144">
        <v>3</v>
      </c>
      <c r="O29" s="228" t="s">
        <v>75</v>
      </c>
      <c r="P29" s="7">
        <v>3</v>
      </c>
      <c r="Q29" s="7">
        <v>3</v>
      </c>
      <c r="R29" s="153" t="s">
        <v>91</v>
      </c>
      <c r="S29" s="7">
        <v>3</v>
      </c>
      <c r="T29" s="144">
        <v>3</v>
      </c>
      <c r="U29" s="228" t="s">
        <v>105</v>
      </c>
      <c r="V29" s="7">
        <v>3</v>
      </c>
      <c r="W29" s="7">
        <v>3</v>
      </c>
      <c r="X29" s="18" t="s">
        <v>114</v>
      </c>
      <c r="Y29" s="19">
        <v>3</v>
      </c>
      <c r="Z29" s="90">
        <v>3</v>
      </c>
      <c r="AA29" s="266"/>
      <c r="AB29" s="267"/>
    </row>
    <row r="30" spans="1:28" s="1" customFormat="1" ht="24" customHeight="1">
      <c r="A30" s="256"/>
      <c r="B30" s="257"/>
      <c r="C30" s="179"/>
      <c r="D30" s="7"/>
      <c r="E30" s="7"/>
      <c r="F30" s="8"/>
      <c r="G30" s="7"/>
      <c r="H30" s="62"/>
      <c r="I30" s="8"/>
      <c r="J30" s="7"/>
      <c r="K30" s="7"/>
      <c r="L30" s="24"/>
      <c r="M30" s="23"/>
      <c r="N30" s="180"/>
      <c r="O30" s="228" t="s">
        <v>76</v>
      </c>
      <c r="P30" s="7">
        <v>3</v>
      </c>
      <c r="Q30" s="7">
        <v>3</v>
      </c>
      <c r="R30" s="153" t="s">
        <v>90</v>
      </c>
      <c r="S30" s="7">
        <v>3</v>
      </c>
      <c r="T30" s="144">
        <v>3</v>
      </c>
      <c r="U30" s="228" t="s">
        <v>107</v>
      </c>
      <c r="V30" s="7">
        <v>3</v>
      </c>
      <c r="W30" s="7">
        <v>3</v>
      </c>
      <c r="X30" s="18" t="s">
        <v>112</v>
      </c>
      <c r="Y30" s="19">
        <v>3</v>
      </c>
      <c r="Z30" s="90">
        <v>3</v>
      </c>
      <c r="AA30" s="266"/>
      <c r="AB30" s="267"/>
    </row>
    <row r="31" spans="1:28" s="1" customFormat="1" ht="27" customHeight="1">
      <c r="A31" s="256"/>
      <c r="B31" s="257"/>
      <c r="C31" s="88"/>
      <c r="D31" s="7"/>
      <c r="E31" s="7"/>
      <c r="F31" s="7"/>
      <c r="G31" s="7"/>
      <c r="H31" s="62"/>
      <c r="I31" s="146"/>
      <c r="J31" s="7"/>
      <c r="K31" s="7"/>
      <c r="L31" s="8"/>
      <c r="M31" s="7"/>
      <c r="N31" s="144"/>
      <c r="O31" s="230" t="s">
        <v>78</v>
      </c>
      <c r="P31" s="23">
        <v>3</v>
      </c>
      <c r="Q31" s="7">
        <v>3</v>
      </c>
      <c r="R31" s="153" t="s">
        <v>89</v>
      </c>
      <c r="S31" s="156">
        <v>3</v>
      </c>
      <c r="T31" s="157">
        <v>3</v>
      </c>
      <c r="U31" s="228" t="s">
        <v>102</v>
      </c>
      <c r="V31" s="7">
        <v>3</v>
      </c>
      <c r="W31" s="7">
        <v>3</v>
      </c>
      <c r="X31" s="143" t="s">
        <v>116</v>
      </c>
      <c r="Y31" s="133">
        <v>3</v>
      </c>
      <c r="Z31" s="134">
        <v>3</v>
      </c>
      <c r="AA31" s="268">
        <v>29</v>
      </c>
      <c r="AB31" s="269"/>
    </row>
    <row r="32" spans="1:28" s="1" customFormat="1" ht="28.5" customHeight="1">
      <c r="A32" s="256"/>
      <c r="B32" s="257"/>
      <c r="C32" s="88"/>
      <c r="D32" s="7"/>
      <c r="E32" s="7"/>
      <c r="F32" s="7"/>
      <c r="G32" s="7"/>
      <c r="H32" s="62"/>
      <c r="I32" s="152"/>
      <c r="J32" s="23"/>
      <c r="K32" s="23"/>
      <c r="L32" s="8"/>
      <c r="M32" s="23"/>
      <c r="N32" s="180"/>
      <c r="O32" s="231" t="s">
        <v>79</v>
      </c>
      <c r="P32" s="7">
        <v>3</v>
      </c>
      <c r="Q32" s="160">
        <v>3</v>
      </c>
      <c r="R32" s="178" t="s">
        <v>87</v>
      </c>
      <c r="S32" s="7">
        <v>3</v>
      </c>
      <c r="T32" s="144">
        <v>3</v>
      </c>
      <c r="U32" s="228" t="s">
        <v>106</v>
      </c>
      <c r="V32" s="7">
        <v>3</v>
      </c>
      <c r="W32" s="7">
        <v>3</v>
      </c>
      <c r="X32" s="143" t="s">
        <v>117</v>
      </c>
      <c r="Y32" s="133">
        <v>3</v>
      </c>
      <c r="Z32" s="134">
        <v>3</v>
      </c>
      <c r="AA32" s="266" t="s">
        <v>8</v>
      </c>
      <c r="AB32" s="267"/>
    </row>
    <row r="33" spans="1:28" s="1" customFormat="1" ht="34.200000000000003">
      <c r="A33" s="256"/>
      <c r="B33" s="257"/>
      <c r="C33" s="88"/>
      <c r="D33" s="7"/>
      <c r="E33" s="7"/>
      <c r="F33" s="85"/>
      <c r="G33" s="85"/>
      <c r="H33" s="86"/>
      <c r="I33" s="146"/>
      <c r="J33" s="7"/>
      <c r="K33" s="7"/>
      <c r="L33" s="85"/>
      <c r="M33" s="85"/>
      <c r="N33" s="137"/>
      <c r="O33" s="231" t="s">
        <v>80</v>
      </c>
      <c r="P33" s="7">
        <v>3</v>
      </c>
      <c r="Q33" s="7">
        <v>3</v>
      </c>
      <c r="R33" s="178" t="s">
        <v>94</v>
      </c>
      <c r="S33" s="158">
        <v>3</v>
      </c>
      <c r="T33" s="159">
        <v>3</v>
      </c>
      <c r="U33" s="161" t="s">
        <v>108</v>
      </c>
      <c r="V33" s="7">
        <v>3</v>
      </c>
      <c r="W33" s="7">
        <v>3</v>
      </c>
      <c r="X33" s="18" t="s">
        <v>119</v>
      </c>
      <c r="Y33" s="19">
        <v>3</v>
      </c>
      <c r="Z33" s="87">
        <v>3</v>
      </c>
      <c r="AA33" s="266" t="s">
        <v>9</v>
      </c>
      <c r="AB33" s="267"/>
    </row>
    <row r="34" spans="1:28" s="1" customFormat="1" ht="34.200000000000003">
      <c r="A34" s="256"/>
      <c r="B34" s="257"/>
      <c r="C34" s="138"/>
      <c r="D34" s="136"/>
      <c r="E34" s="136"/>
      <c r="F34" s="8"/>
      <c r="G34" s="7"/>
      <c r="H34" s="62"/>
      <c r="I34" s="8"/>
      <c r="J34" s="7"/>
      <c r="K34" s="7"/>
      <c r="L34" s="81"/>
      <c r="M34" s="136"/>
      <c r="N34" s="139"/>
      <c r="O34" s="228" t="s">
        <v>71</v>
      </c>
      <c r="P34" s="7">
        <v>1</v>
      </c>
      <c r="Q34" s="7">
        <v>1</v>
      </c>
      <c r="R34" s="153" t="s">
        <v>86</v>
      </c>
      <c r="S34" s="23">
        <v>1</v>
      </c>
      <c r="T34" s="144">
        <v>1</v>
      </c>
      <c r="U34" s="231" t="s">
        <v>104</v>
      </c>
      <c r="V34" s="89">
        <v>3</v>
      </c>
      <c r="W34" s="89">
        <v>3</v>
      </c>
      <c r="X34" s="143" t="s">
        <v>150</v>
      </c>
      <c r="Y34" s="133">
        <v>3</v>
      </c>
      <c r="Z34" s="134">
        <v>3</v>
      </c>
      <c r="AA34" s="148"/>
      <c r="AB34" s="52"/>
    </row>
    <row r="35" spans="1:28" s="1" customFormat="1" ht="34.200000000000003">
      <c r="A35" s="256"/>
      <c r="B35" s="257"/>
      <c r="C35" s="138"/>
      <c r="D35" s="136"/>
      <c r="E35" s="136"/>
      <c r="F35" s="8"/>
      <c r="G35" s="7"/>
      <c r="H35" s="62"/>
      <c r="I35" s="8"/>
      <c r="J35" s="7"/>
      <c r="K35" s="7"/>
      <c r="L35" s="81"/>
      <c r="M35" s="136"/>
      <c r="N35" s="139"/>
      <c r="O35" s="227" t="s">
        <v>70</v>
      </c>
      <c r="P35" s="23">
        <v>1</v>
      </c>
      <c r="Q35" s="23">
        <v>1</v>
      </c>
      <c r="R35" s="153" t="s">
        <v>97</v>
      </c>
      <c r="S35" s="23">
        <v>1</v>
      </c>
      <c r="T35" s="144">
        <v>1</v>
      </c>
      <c r="U35" s="231" t="s">
        <v>101</v>
      </c>
      <c r="V35" s="89">
        <v>3</v>
      </c>
      <c r="W35" s="89">
        <v>3</v>
      </c>
      <c r="X35" s="18" t="s">
        <v>120</v>
      </c>
      <c r="Y35" s="19">
        <v>3</v>
      </c>
      <c r="Z35" s="87">
        <v>3</v>
      </c>
      <c r="AA35" s="155"/>
      <c r="AB35" s="52"/>
    </row>
    <row r="36" spans="1:28" s="1" customFormat="1" ht="33" customHeight="1">
      <c r="A36" s="256"/>
      <c r="B36" s="257"/>
      <c r="C36" s="84"/>
      <c r="D36" s="7"/>
      <c r="E36" s="7"/>
      <c r="F36" s="7"/>
      <c r="G36" s="7"/>
      <c r="H36" s="62"/>
      <c r="I36" s="8"/>
      <c r="J36" s="7"/>
      <c r="K36" s="7"/>
      <c r="L36" s="8"/>
      <c r="M36" s="7"/>
      <c r="N36" s="144"/>
      <c r="O36" s="228" t="s">
        <v>72</v>
      </c>
      <c r="P36" s="7">
        <v>2</v>
      </c>
      <c r="Q36" s="7">
        <v>2</v>
      </c>
      <c r="R36" s="12"/>
      <c r="S36" s="158"/>
      <c r="T36" s="159"/>
      <c r="U36" s="147"/>
      <c r="V36" s="89"/>
      <c r="W36" s="89"/>
      <c r="X36" s="18" t="s">
        <v>121</v>
      </c>
      <c r="Y36" s="19">
        <v>3</v>
      </c>
      <c r="Z36" s="87">
        <v>3</v>
      </c>
      <c r="AA36" s="148"/>
      <c r="AB36" s="52"/>
    </row>
    <row r="37" spans="1:28" s="1" customFormat="1" ht="15" customHeight="1" thickBot="1">
      <c r="A37" s="297"/>
      <c r="B37" s="298"/>
      <c r="C37" s="183"/>
      <c r="D37" s="43"/>
      <c r="E37" s="43"/>
      <c r="F37" s="184"/>
      <c r="G37" s="41"/>
      <c r="H37" s="67"/>
      <c r="I37" s="184"/>
      <c r="J37" s="41"/>
      <c r="K37" s="41"/>
      <c r="L37" s="184"/>
      <c r="M37" s="41"/>
      <c r="N37" s="67"/>
      <c r="O37" s="83"/>
      <c r="P37" s="41"/>
      <c r="Q37" s="41"/>
      <c r="R37" s="92"/>
      <c r="S37" s="41"/>
      <c r="T37" s="67"/>
      <c r="U37" s="92"/>
      <c r="V37" s="92"/>
      <c r="W37" s="92"/>
      <c r="X37" s="140"/>
      <c r="Y37" s="19"/>
      <c r="Z37" s="87"/>
      <c r="AA37" s="149"/>
      <c r="AB37" s="53"/>
    </row>
    <row r="38" spans="1:28" s="1" customFormat="1" ht="25.2" customHeight="1" thickBot="1">
      <c r="A38" s="299" t="s">
        <v>141</v>
      </c>
      <c r="B38" s="300"/>
      <c r="C38" s="301"/>
      <c r="D38" s="194">
        <f>SUM(D26:D36)</f>
        <v>4</v>
      </c>
      <c r="E38" s="22">
        <f>SUM(E26:E36)</f>
        <v>4</v>
      </c>
      <c r="F38" s="20"/>
      <c r="G38" s="22">
        <f>SUM(G26:G36)</f>
        <v>6</v>
      </c>
      <c r="H38" s="68">
        <f>SUM(H26:H36)</f>
        <v>6</v>
      </c>
      <c r="I38" s="20"/>
      <c r="J38" s="22">
        <f>SUM(J26:J36)</f>
        <v>9</v>
      </c>
      <c r="K38" s="22">
        <f>SUM(K26:K36)</f>
        <v>9</v>
      </c>
      <c r="L38" s="22"/>
      <c r="M38" s="22">
        <f>SUM(M26:M36)</f>
        <v>12</v>
      </c>
      <c r="N38" s="68">
        <f>SUM(N26:N36)</f>
        <v>12</v>
      </c>
      <c r="O38" s="22"/>
      <c r="P38" s="22">
        <f>SUM(P26:P36)</f>
        <v>28</v>
      </c>
      <c r="Q38" s="22">
        <f>SUM(Q26:Q36)</f>
        <v>28</v>
      </c>
      <c r="R38" s="22"/>
      <c r="S38" s="22">
        <f>SUM(S26:S36)</f>
        <v>26</v>
      </c>
      <c r="T38" s="68">
        <f>SUM(T26:T36)</f>
        <v>26</v>
      </c>
      <c r="U38" s="25"/>
      <c r="V38" s="22">
        <f>SUM(V26:V36)</f>
        <v>29</v>
      </c>
      <c r="W38" s="22">
        <f>SUM(W26:W36)</f>
        <v>29</v>
      </c>
      <c r="X38" s="22"/>
      <c r="Y38" s="22">
        <f>SUM(Y26:Y36)</f>
        <v>33</v>
      </c>
      <c r="Z38" s="55">
        <f>SUM(Z26:Z36)</f>
        <v>33</v>
      </c>
      <c r="AA38" s="56">
        <f>D38+G38+J38+M38+P38+S38+V38+Y38</f>
        <v>147</v>
      </c>
      <c r="AB38" s="56">
        <f>E38+H38+K38+N38+Q38+T38+W38+Z38</f>
        <v>147</v>
      </c>
    </row>
    <row r="39" spans="1:28" s="1" customFormat="1" ht="15" customHeight="1" thickBot="1">
      <c r="A39" s="253" t="s">
        <v>140</v>
      </c>
      <c r="B39" s="254"/>
      <c r="C39" s="255"/>
      <c r="D39" s="93">
        <f>D12+D25+D38</f>
        <v>24</v>
      </c>
      <c r="E39" s="93">
        <f>E12+E25+E38</f>
        <v>35</v>
      </c>
      <c r="F39" s="94"/>
      <c r="G39" s="93">
        <f>G12+G25+G38</f>
        <v>30</v>
      </c>
      <c r="H39" s="95">
        <f>H12+H25+H38</f>
        <v>39</v>
      </c>
      <c r="I39" s="96"/>
      <c r="J39" s="93">
        <f>J12+J25+J38</f>
        <v>26</v>
      </c>
      <c r="K39" s="93">
        <f>K12+K25+K38</f>
        <v>33</v>
      </c>
      <c r="L39" s="93"/>
      <c r="M39" s="93">
        <f>M12+M25+M38</f>
        <v>25</v>
      </c>
      <c r="N39" s="95">
        <f>N12+N25+N38</f>
        <v>29</v>
      </c>
      <c r="O39" s="93"/>
      <c r="P39" s="93">
        <f>P12+P25+P38</f>
        <v>39</v>
      </c>
      <c r="Q39" s="93">
        <f>Q12+Q25+Q38</f>
        <v>42</v>
      </c>
      <c r="R39" s="93"/>
      <c r="S39" s="93">
        <f>S12+S25+S38</f>
        <v>37</v>
      </c>
      <c r="T39" s="95">
        <f>T12+T25+T38</f>
        <v>42</v>
      </c>
      <c r="U39" s="97"/>
      <c r="V39" s="93">
        <f>V12+V25+V38</f>
        <v>36</v>
      </c>
      <c r="W39" s="93">
        <f>W12+W25+W38</f>
        <v>39</v>
      </c>
      <c r="X39" s="93"/>
      <c r="Y39" s="93">
        <f>Y12+Y25+Y38</f>
        <v>33</v>
      </c>
      <c r="Z39" s="98">
        <f>Z12+Z25+Z38</f>
        <v>33</v>
      </c>
      <c r="AA39" s="101">
        <f>D39+G39+J39+M39+P39+S39+V39+Y39</f>
        <v>250</v>
      </c>
      <c r="AB39" s="101">
        <f>E39+H39+K39+N39+Q39+T39+W39+Z39</f>
        <v>292</v>
      </c>
    </row>
    <row r="40" spans="1:28" s="1" customFormat="1" ht="51.6" thickTop="1" thickBot="1">
      <c r="A40" s="305" t="s">
        <v>142</v>
      </c>
      <c r="B40" s="306"/>
      <c r="C40" s="243" t="s">
        <v>147</v>
      </c>
      <c r="D40" s="193">
        <v>1</v>
      </c>
      <c r="E40" s="193">
        <v>2</v>
      </c>
      <c r="F40" s="243" t="s">
        <v>42</v>
      </c>
      <c r="G40" s="193">
        <v>1</v>
      </c>
      <c r="H40" s="193">
        <v>2</v>
      </c>
      <c r="I40" s="243" t="s">
        <v>144</v>
      </c>
      <c r="J40" s="193">
        <v>1</v>
      </c>
      <c r="K40" s="193">
        <v>2</v>
      </c>
      <c r="L40" s="243" t="s">
        <v>145</v>
      </c>
      <c r="M40" s="193">
        <v>1</v>
      </c>
      <c r="N40" s="193">
        <v>2</v>
      </c>
      <c r="O40" s="243" t="s">
        <v>146</v>
      </c>
      <c r="P40" s="193">
        <v>1</v>
      </c>
      <c r="Q40" s="193">
        <v>2</v>
      </c>
      <c r="R40" s="190"/>
      <c r="S40" s="190"/>
      <c r="T40" s="190"/>
      <c r="U40" s="191"/>
      <c r="V40" s="190"/>
      <c r="W40" s="190"/>
      <c r="X40" s="190"/>
      <c r="Y40" s="190"/>
      <c r="Z40" s="190"/>
      <c r="AA40" s="190"/>
      <c r="AB40" s="192"/>
    </row>
    <row r="41" spans="1:28" s="1" customFormat="1" ht="23.25" customHeight="1" thickBot="1">
      <c r="A41" s="294" t="s">
        <v>143</v>
      </c>
      <c r="B41" s="265"/>
      <c r="C41" s="307" t="s">
        <v>151</v>
      </c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308"/>
      <c r="AB41" s="309"/>
    </row>
    <row r="42" spans="1:28" s="1" customFormat="1" ht="29.25" customHeight="1" thickBot="1">
      <c r="A42" s="295"/>
      <c r="B42" s="267"/>
      <c r="C42" s="310" t="s">
        <v>156</v>
      </c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2"/>
    </row>
    <row r="43" spans="1:28" s="1" customFormat="1" ht="24" customHeight="1">
      <c r="A43" s="295"/>
      <c r="B43" s="267"/>
      <c r="C43" s="307" t="s">
        <v>152</v>
      </c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8"/>
      <c r="Z43" s="308"/>
      <c r="AA43" s="308"/>
      <c r="AB43" s="309"/>
    </row>
    <row r="44" spans="1:28" s="1" customFormat="1" ht="115.2" customHeight="1" thickBot="1">
      <c r="A44" s="295"/>
      <c r="B44" s="267"/>
      <c r="C44" s="313" t="s">
        <v>155</v>
      </c>
      <c r="D44" s="314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242"/>
    </row>
    <row r="45" spans="1:28" s="1" customFormat="1" ht="29.25" customHeight="1" thickBot="1">
      <c r="A45" s="295"/>
      <c r="B45" s="267"/>
      <c r="C45" s="307" t="s">
        <v>153</v>
      </c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8"/>
      <c r="X45" s="308"/>
      <c r="Y45" s="308"/>
      <c r="Z45" s="308"/>
      <c r="AA45" s="308"/>
      <c r="AB45" s="309"/>
    </row>
    <row r="46" spans="1:28" s="1" customFormat="1" ht="31.5" customHeight="1" thickBot="1">
      <c r="A46" s="296"/>
      <c r="B46" s="285"/>
      <c r="C46" s="310" t="s">
        <v>154</v>
      </c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2"/>
    </row>
    <row r="47" spans="1:28" s="54" customFormat="1">
      <c r="A47" s="5"/>
      <c r="B47" s="5"/>
      <c r="C47" s="4"/>
      <c r="D47" s="5"/>
      <c r="E47" s="5"/>
      <c r="F47" s="4"/>
      <c r="G47" s="5"/>
      <c r="H47" s="5"/>
      <c r="I47" s="4"/>
      <c r="J47" s="5"/>
      <c r="K47" s="5"/>
      <c r="L47" s="4"/>
      <c r="M47" s="5"/>
      <c r="N47" s="5"/>
      <c r="O47" s="4"/>
      <c r="P47" s="5"/>
      <c r="Q47" s="5"/>
      <c r="R47" s="4"/>
      <c r="S47" s="5"/>
      <c r="T47" s="5"/>
      <c r="U47" s="4"/>
      <c r="V47" s="5"/>
      <c r="W47" s="5"/>
      <c r="X47" s="4"/>
      <c r="Y47" s="5"/>
      <c r="Z47" s="5"/>
      <c r="AA47" s="5"/>
    </row>
    <row r="48" spans="1:28" s="54" customFormat="1">
      <c r="A48" s="5"/>
      <c r="B48" s="5"/>
      <c r="C48" s="4"/>
      <c r="D48" s="5"/>
      <c r="E48" s="5"/>
      <c r="F48" s="4"/>
      <c r="G48" s="5"/>
      <c r="H48" s="5"/>
      <c r="I48" s="4"/>
      <c r="J48" s="5"/>
      <c r="K48" s="5"/>
      <c r="L48" s="4"/>
      <c r="M48" s="5"/>
      <c r="N48" s="5"/>
      <c r="O48" s="4"/>
      <c r="P48" s="5"/>
      <c r="Q48" s="5"/>
      <c r="R48" s="4"/>
      <c r="S48" s="5"/>
      <c r="T48" s="5"/>
      <c r="U48" s="4"/>
      <c r="V48" s="5"/>
      <c r="W48" s="5"/>
      <c r="X48" s="4"/>
      <c r="Y48" s="5"/>
      <c r="Z48" s="5"/>
      <c r="AA48" s="5"/>
    </row>
  </sheetData>
  <mergeCells count="44">
    <mergeCell ref="A1:U2"/>
    <mergeCell ref="V1:AB2"/>
    <mergeCell ref="AB6:AB12"/>
    <mergeCell ref="AA13:AA17"/>
    <mergeCell ref="AA6:AA12"/>
    <mergeCell ref="U3:Z3"/>
    <mergeCell ref="AB13:AB17"/>
    <mergeCell ref="AA3:AB4"/>
    <mergeCell ref="A3:B3"/>
    <mergeCell ref="A4:B4"/>
    <mergeCell ref="O4:Q4"/>
    <mergeCell ref="L4:N4"/>
    <mergeCell ref="O3:T3"/>
    <mergeCell ref="R4:T4"/>
    <mergeCell ref="C4:E4"/>
    <mergeCell ref="C3:H3"/>
    <mergeCell ref="I3:N3"/>
    <mergeCell ref="I4:K4"/>
    <mergeCell ref="F4:H4"/>
    <mergeCell ref="A6:B11"/>
    <mergeCell ref="A41:B46"/>
    <mergeCell ref="A37:B37"/>
    <mergeCell ref="A38:C38"/>
    <mergeCell ref="A12:C12"/>
    <mergeCell ref="A40:B40"/>
    <mergeCell ref="C41:AB41"/>
    <mergeCell ref="C42:AB42"/>
    <mergeCell ref="C43:AB43"/>
    <mergeCell ref="C45:AB45"/>
    <mergeCell ref="C46:AB46"/>
    <mergeCell ref="U4:W4"/>
    <mergeCell ref="C44:AA44"/>
    <mergeCell ref="X4:Z4"/>
    <mergeCell ref="A39:C39"/>
    <mergeCell ref="A26:B36"/>
    <mergeCell ref="A13:B17"/>
    <mergeCell ref="AA26:AB30"/>
    <mergeCell ref="AA31:AB31"/>
    <mergeCell ref="AA32:AB32"/>
    <mergeCell ref="AA33:AB33"/>
    <mergeCell ref="AB18:AB24"/>
    <mergeCell ref="AA18:AA24"/>
    <mergeCell ref="A25:C25"/>
    <mergeCell ref="A18:B24"/>
  </mergeCells>
  <phoneticPr fontId="3" type="noConversion"/>
  <printOptions horizontalCentered="1"/>
  <pageMargins left="0.19685039370078741" right="0.19685039370078741" top="0.78740157480314965" bottom="0.39370078740157483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2022-01-13T03:31:22Z</cp:lastPrinted>
  <dcterms:created xsi:type="dcterms:W3CDTF">2005-04-07T08:43:23Z</dcterms:created>
  <dcterms:modified xsi:type="dcterms:W3CDTF">2025-12-04T03:10:06Z</dcterms:modified>
</cp:coreProperties>
</file>