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攜手專班\"/>
    </mc:Choice>
  </mc:AlternateContent>
  <bookViews>
    <workbookView xWindow="0" yWindow="0" windowWidth="28800" windowHeight="12300" tabRatio="733"/>
  </bookViews>
  <sheets>
    <sheet name="107產攜" sheetId="41" r:id="rId1"/>
    <sheet name="工作表4" sheetId="43" r:id="rId2"/>
  </sheets>
  <calcPr calcId="162913"/>
</workbook>
</file>

<file path=xl/calcChain.xml><?xml version="1.0" encoding="utf-8"?>
<calcChain xmlns="http://schemas.openxmlformats.org/spreadsheetml/2006/main">
  <c r="AE31" i="41" l="1"/>
  <c r="AD31" i="41"/>
  <c r="AA31" i="41"/>
  <c r="Z31" i="41"/>
  <c r="W31" i="41"/>
  <c r="V31" i="41"/>
  <c r="S31" i="41"/>
  <c r="R31" i="41"/>
  <c r="O31" i="41"/>
  <c r="N31" i="41"/>
  <c r="K31" i="41"/>
  <c r="J31" i="41"/>
  <c r="G31" i="41"/>
  <c r="F31" i="41"/>
  <c r="D31" i="41"/>
  <c r="C31" i="41"/>
  <c r="AE22" i="41"/>
  <c r="AD22" i="41"/>
  <c r="AA22" i="41"/>
  <c r="Z22" i="41"/>
  <c r="W22" i="41"/>
  <c r="V22" i="41"/>
  <c r="S22" i="41"/>
  <c r="R22" i="41"/>
  <c r="O22" i="41"/>
  <c r="N22" i="41"/>
  <c r="K22" i="41"/>
  <c r="J22" i="41"/>
  <c r="H22" i="41"/>
  <c r="G22" i="41"/>
  <c r="F22" i="41"/>
  <c r="D22" i="41"/>
  <c r="C22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D23" i="41"/>
  <c r="AA11" i="41"/>
  <c r="Z11" i="41"/>
  <c r="W11" i="41"/>
  <c r="V11" i="41"/>
  <c r="S11" i="41"/>
  <c r="R11" i="41"/>
  <c r="O11" i="41"/>
  <c r="N11" i="41"/>
  <c r="K11" i="41"/>
  <c r="J11" i="41"/>
  <c r="G11" i="41"/>
  <c r="F11" i="41"/>
  <c r="D11" i="41"/>
  <c r="C11" i="41"/>
  <c r="AF6" i="41" l="1"/>
  <c r="O23" i="41"/>
  <c r="O32" i="41" s="1"/>
  <c r="J23" i="41"/>
  <c r="J32" i="41" s="1"/>
  <c r="N23" i="41"/>
  <c r="G23" i="41"/>
  <c r="G32" i="41" s="1"/>
  <c r="R23" i="41"/>
  <c r="R32" i="41" s="1"/>
  <c r="AG31" i="41"/>
  <c r="AA23" i="41"/>
  <c r="AA32" i="41" s="1"/>
  <c r="K23" i="41"/>
  <c r="K32" i="41" s="1"/>
  <c r="F23" i="41"/>
  <c r="F32" i="41" s="1"/>
  <c r="C23" i="41"/>
  <c r="C32" i="41" s="1"/>
  <c r="N32" i="41"/>
  <c r="AD32" i="41"/>
  <c r="Z23" i="41"/>
  <c r="Z32" i="41" s="1"/>
  <c r="AG16" i="41"/>
  <c r="AF16" i="41"/>
  <c r="AF12" i="41"/>
  <c r="AE23" i="41"/>
  <c r="AE32" i="41" s="1"/>
  <c r="V23" i="41"/>
  <c r="V32" i="41" s="1"/>
  <c r="AF31" i="41"/>
  <c r="AG6" i="41"/>
  <c r="S23" i="41"/>
  <c r="S32" i="41" s="1"/>
  <c r="W23" i="41"/>
  <c r="W32" i="41" s="1"/>
  <c r="AG12" i="41"/>
  <c r="D23" i="41"/>
  <c r="D32" i="41" s="1"/>
  <c r="AF23" i="41" l="1"/>
  <c r="AG32" i="41"/>
  <c r="AG23" i="41"/>
  <c r="AF32" i="41"/>
</calcChain>
</file>

<file path=xl/sharedStrings.xml><?xml version="1.0" encoding="utf-8"?>
<sst xmlns="http://schemas.openxmlformats.org/spreadsheetml/2006/main" count="129" uniqueCount="97">
  <si>
    <t>小計</t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</si>
  <si>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</si>
  <si>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</si>
  <si>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</si>
  <si>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</si>
  <si>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</si>
  <si>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</si>
  <si>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</si>
  <si>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</si>
  <si>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</si>
  <si>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</si>
  <si>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</si>
  <si>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</si>
  <si>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小計</t>
    <phoneticPr fontId="1" type="noConversion"/>
  </si>
  <si>
    <t>系專業必修科目</t>
    <phoneticPr fontId="1" type="noConversion"/>
  </si>
  <si>
    <t>系專業選修科目</t>
    <phoneticPr fontId="1" type="noConversion"/>
  </si>
  <si>
    <t>備       註</t>
    <phoneticPr fontId="1" type="noConversion"/>
  </si>
  <si>
    <t>第一學年</t>
    <phoneticPr fontId="6" type="noConversion"/>
  </si>
  <si>
    <t xml:space="preserve">     小計</t>
    <phoneticPr fontId="1" type="noConversion"/>
  </si>
  <si>
    <t>時數</t>
    <phoneticPr fontId="1" type="noConversion"/>
  </si>
  <si>
    <t>校、系必修科目  小計</t>
    <phoneticPr fontId="1" type="noConversion"/>
  </si>
  <si>
    <t>（2）選修外系之專業課程至多可計入12學分為畢業學分。</t>
    <phoneticPr fontId="6" type="noConversion"/>
  </si>
  <si>
    <t>（1）畢業學分至少128學分。</t>
    <phoneticPr fontId="1" type="noConversion"/>
  </si>
  <si>
    <r>
      <rPr>
        <sz val="12"/>
        <rFont val="標楷體"/>
        <family val="4"/>
        <charset val="136"/>
      </rPr>
      <t>非傳統加工及實習</t>
    </r>
    <phoneticPr fontId="6" type="noConversion"/>
  </si>
  <si>
    <r>
      <rPr>
        <sz val="12"/>
        <rFont val="標楷體"/>
        <family val="4"/>
        <charset val="136"/>
      </rPr>
      <t>工業安全與衛生</t>
    </r>
    <phoneticPr fontId="6" type="noConversion"/>
  </si>
  <si>
    <r>
      <rPr>
        <sz val="12"/>
        <rFont val="標楷體"/>
        <family val="4"/>
        <charset val="136"/>
      </rPr>
      <t>工具機概論</t>
    </r>
    <phoneticPr fontId="1" type="noConversion"/>
  </si>
  <si>
    <r>
      <rPr>
        <sz val="12"/>
        <rFont val="標楷體"/>
        <family val="4"/>
        <charset val="136"/>
      </rPr>
      <t>精密機械</t>
    </r>
    <phoneticPr fontId="1" type="noConversion"/>
  </si>
  <si>
    <r>
      <rPr>
        <sz val="12"/>
        <rFont val="標楷體"/>
        <family val="4"/>
        <charset val="136"/>
      </rPr>
      <t>表面處理</t>
    </r>
    <phoneticPr fontId="6" type="noConversion"/>
  </si>
  <si>
    <r>
      <rPr>
        <sz val="12"/>
        <rFont val="標楷體"/>
        <family val="4"/>
        <charset val="136"/>
      </rPr>
      <t>電腦輔助模具工程</t>
    </r>
    <phoneticPr fontId="1" type="noConversion"/>
  </si>
  <si>
    <r>
      <rPr>
        <sz val="12"/>
        <rFont val="標楷體"/>
        <family val="4"/>
        <charset val="136"/>
      </rPr>
      <t>塑性加工學</t>
    </r>
    <phoneticPr fontId="1" type="noConversion"/>
  </si>
  <si>
    <r>
      <rPr>
        <sz val="12"/>
        <rFont val="標楷體"/>
        <family val="4"/>
        <charset val="136"/>
      </rPr>
      <t>塑膠加工學</t>
    </r>
    <phoneticPr fontId="6" type="noConversion"/>
  </si>
  <si>
    <r>
      <rPr>
        <sz val="12"/>
        <rFont val="標楷體"/>
        <family val="4"/>
        <charset val="136"/>
      </rPr>
      <t>電腦輔助結構分析</t>
    </r>
    <phoneticPr fontId="6" type="noConversion"/>
  </si>
  <si>
    <r>
      <rPr>
        <sz val="10"/>
        <rFont val="新細明體"/>
        <family val="1"/>
        <charset val="136"/>
      </rPr>
      <t>基礎、通識課程</t>
    </r>
    <phoneticPr fontId="6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</si>
  <si>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</si>
  <si>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科技英文</t>
    </r>
    <phoneticPr fontId="1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</si>
  <si>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</si>
  <si>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</si>
  <si>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0"/>
        <rFont val="新細明體"/>
        <family val="1"/>
        <charset val="136"/>
      </rPr>
      <t xml:space="preserve">合作廠商
專業實習
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系必修</t>
    </r>
    <r>
      <rPr>
        <sz val="10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</si>
  <si>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</si>
  <si>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六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</si>
  <si>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流體力學</t>
    </r>
    <phoneticPr fontId="6" type="noConversion"/>
  </si>
  <si>
    <r>
      <rPr>
        <sz val="12"/>
        <rFont val="標楷體"/>
        <family val="4"/>
        <charset val="136"/>
      </rPr>
      <t>現代機械製造</t>
    </r>
    <r>
      <rPr>
        <sz val="12"/>
        <color indexed="12"/>
        <rFont val="標楷體"/>
        <family val="4"/>
        <charset val="136"/>
      </rPr>
      <t/>
    </r>
    <phoneticPr fontId="6" type="noConversion"/>
  </si>
  <si>
    <r>
      <rPr>
        <sz val="12"/>
        <rFont val="標楷體"/>
        <family val="4"/>
        <charset val="136"/>
      </rPr>
      <t>工廠實習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</si>
  <si>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t>機電整合及實習</t>
    <phoneticPr fontId="1" type="noConversion"/>
  </si>
  <si>
    <t>電腦輔助製造及實習</t>
    <phoneticPr fontId="1" type="noConversion"/>
  </si>
  <si>
    <t>工程力學</t>
    <phoneticPr fontId="1" type="noConversion"/>
  </si>
  <si>
    <r>
      <rPr>
        <sz val="12"/>
        <rFont val="標楷體"/>
        <family val="4"/>
        <charset val="136"/>
      </rPr>
      <t>工程數學</t>
    </r>
    <phoneticPr fontId="1" type="noConversion"/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</si>
  <si>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</si>
  <si>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</si>
  <si>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數位邏輯設計及實習</t>
    </r>
    <phoneticPr fontId="1" type="noConversion"/>
  </si>
  <si>
    <t>電腦輔助工程分析</t>
    <phoneticPr fontId="1" type="noConversion"/>
  </si>
  <si>
    <t>田口品質概論</t>
    <phoneticPr fontId="1" type="noConversion"/>
  </si>
  <si>
    <t>塑膠模具設計與分析</t>
    <phoneticPr fontId="1" type="noConversion"/>
  </si>
  <si>
    <r>
      <rPr>
        <sz val="12"/>
        <rFont val="標楷體"/>
        <family val="4"/>
        <charset val="136"/>
      </rPr>
      <t>感測與量測實務</t>
    </r>
    <phoneticPr fontId="6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</si>
  <si>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</si>
  <si>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t>107學年第 2 學期第二次系務會議議通過(108.04.01)(107-4教務會議通過1080612)</t>
    <phoneticPr fontId="1" type="noConversion"/>
  </si>
  <si>
    <r>
      <t xml:space="preserve">        </t>
    </r>
    <r>
      <rPr>
        <sz val="14"/>
        <rFont val="新細明體"/>
        <family val="1"/>
        <charset val="136"/>
      </rPr>
      <t>國立虎尾科技大學機械與電腦輔助工程系【 精密機械加工產學攜手專班】（台中+台中高工）（108學年度入學適用）</t>
    </r>
    <r>
      <rPr>
        <sz val="12"/>
        <rFont val="新細明體"/>
        <family val="1"/>
        <charset val="136"/>
      </rPr>
      <t xml:space="preserve">  </t>
    </r>
    <phoneticPr fontId="6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</si>
  <si>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</si>
  <si>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0"/>
        <rFont val="標楷體"/>
        <family val="4"/>
        <charset val="136"/>
      </rPr>
      <t>英語聽講練習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</si>
  <si>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英語聽講練習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</si>
  <si>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</si>
  <si>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b/>
        <sz val="12"/>
        <rFont val="新細明體"/>
        <family val="1"/>
        <charset val="136"/>
      </rPr>
      <t>小計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</si>
  <si>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</si>
  <si>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</si>
  <si>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</si>
  <si>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七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</si>
  <si>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八</t>
    </r>
    <r>
      <rPr>
        <sz val="12"/>
        <rFont val="Times New Roman"/>
        <family val="1"/>
      </rPr>
      <t>)</t>
    </r>
    <phoneticPr fontId="6" type="noConversion"/>
  </si>
  <si>
    <r>
      <rPr>
        <b/>
        <sz val="12"/>
        <rFont val="新細明體"/>
        <family val="1"/>
        <charset val="136"/>
      </rPr>
      <t>小計</t>
    </r>
    <phoneticPr fontId="1" type="noConversion"/>
  </si>
  <si>
    <r>
      <rPr>
        <sz val="12"/>
        <rFont val="標楷體"/>
        <family val="4"/>
        <charset val="136"/>
      </rPr>
      <t>微積分</t>
    </r>
    <phoneticPr fontId="1" type="noConversion"/>
  </si>
  <si>
    <r>
      <rPr>
        <sz val="12"/>
        <rFont val="標楷體"/>
        <family val="4"/>
        <charset val="136"/>
      </rPr>
      <t>材料實驗</t>
    </r>
    <phoneticPr fontId="1" type="noConversion"/>
  </si>
  <si>
    <r>
      <rPr>
        <sz val="12"/>
        <rFont val="標楷體"/>
        <family val="4"/>
        <charset val="136"/>
      </rPr>
      <t>材料科學</t>
    </r>
    <phoneticPr fontId="1" type="noConversion"/>
  </si>
  <si>
    <r>
      <rPr>
        <sz val="12"/>
        <rFont val="標楷體"/>
        <family val="4"/>
        <charset val="136"/>
      </rPr>
      <t>材料力學</t>
    </r>
    <phoneticPr fontId="1" type="noConversion"/>
  </si>
  <si>
    <r>
      <rPr>
        <sz val="12"/>
        <rFont val="標楷體"/>
        <family val="4"/>
        <charset val="136"/>
      </rPr>
      <t>數控工具機實習</t>
    </r>
    <phoneticPr fontId="1" type="noConversion"/>
  </si>
  <si>
    <r>
      <rPr>
        <sz val="12"/>
        <rFont val="標楷體"/>
        <family val="4"/>
        <charset val="136"/>
      </rPr>
      <t>電腦輔助機械製圖</t>
    </r>
    <phoneticPr fontId="1" type="noConversion"/>
  </si>
  <si>
    <r>
      <rPr>
        <sz val="12"/>
        <rFont val="標楷體"/>
        <family val="4"/>
        <charset val="136"/>
      </rPr>
      <t>機構學</t>
    </r>
    <phoneticPr fontId="6" type="noConversion"/>
  </si>
  <si>
    <r>
      <rPr>
        <sz val="10"/>
        <rFont val="標楷體"/>
        <family val="4"/>
        <charset val="136"/>
      </rPr>
      <t>氣液壓學及實習</t>
    </r>
    <phoneticPr fontId="1" type="noConversion"/>
  </si>
  <si>
    <r>
      <rPr>
        <sz val="12"/>
        <rFont val="標楷體"/>
        <family val="4"/>
        <charset val="136"/>
      </rPr>
      <t>熱力學</t>
    </r>
    <phoneticPr fontId="1" type="noConversion"/>
  </si>
  <si>
    <r>
      <rPr>
        <sz val="12"/>
        <rFont val="標楷體"/>
        <family val="4"/>
        <charset val="136"/>
      </rPr>
      <t>工廠實習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</si>
  <si>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電腦輔助設計與實習</t>
    </r>
    <phoneticPr fontId="6" type="noConversion"/>
  </si>
  <si>
    <r>
      <rPr>
        <sz val="12"/>
        <rFont val="標楷體"/>
        <family val="4"/>
        <charset val="136"/>
      </rPr>
      <t>精密量測實習</t>
    </r>
    <phoneticPr fontId="6" type="noConversion"/>
  </si>
  <si>
    <r>
      <rPr>
        <sz val="12"/>
        <rFont val="標楷體"/>
        <family val="4"/>
        <charset val="136"/>
      </rPr>
      <t>機械設計</t>
    </r>
    <phoneticPr fontId="6" type="noConversion"/>
  </si>
  <si>
    <r>
      <rPr>
        <sz val="12"/>
        <rFont val="標楷體"/>
        <family val="4"/>
        <charset val="136"/>
      </rPr>
      <t>自動控制及實習</t>
    </r>
    <phoneticPr fontId="1" type="noConversion"/>
  </si>
  <si>
    <r>
      <rPr>
        <sz val="12"/>
        <rFont val="標楷體"/>
        <family val="4"/>
        <charset val="136"/>
      </rPr>
      <t>應用電子學</t>
    </r>
    <phoneticPr fontId="1" type="noConversion"/>
  </si>
  <si>
    <r>
      <rPr>
        <sz val="12"/>
        <rFont val="標楷體"/>
        <family val="4"/>
        <charset val="136"/>
      </rPr>
      <t>切削學</t>
    </r>
    <phoneticPr fontId="1" type="noConversion"/>
  </si>
  <si>
    <r>
      <rPr>
        <sz val="12"/>
        <rFont val="標楷體"/>
        <family val="4"/>
        <charset val="136"/>
      </rPr>
      <t>金屬成形設計與分析</t>
    </r>
    <phoneticPr fontId="1" type="noConversion"/>
  </si>
  <si>
    <r>
      <rPr>
        <sz val="12"/>
        <rFont val="標楷體"/>
        <family val="4"/>
        <charset val="136"/>
      </rPr>
      <t>創意性機構設計</t>
    </r>
    <phoneticPr fontId="6" type="noConversion"/>
  </si>
  <si>
    <r>
      <rPr>
        <sz val="12"/>
        <rFont val="標楷體"/>
        <family val="4"/>
        <charset val="136"/>
      </rPr>
      <t>材料科技概論</t>
    </r>
    <phoneticPr fontId="6" type="noConversion"/>
  </si>
  <si>
    <r>
      <rPr>
        <sz val="12"/>
        <rFont val="標楷體"/>
        <family val="4"/>
        <charset val="136"/>
      </rPr>
      <t>計算機程式</t>
    </r>
    <phoneticPr fontId="6" type="noConversion"/>
  </si>
  <si>
    <r>
      <rPr>
        <sz val="12"/>
        <rFont val="標楷體"/>
        <family val="4"/>
        <charset val="136"/>
      </rPr>
      <t>模具學</t>
    </r>
    <phoneticPr fontId="1" type="noConversion"/>
  </si>
  <si>
    <r>
      <rPr>
        <sz val="12"/>
        <rFont val="標楷體"/>
        <family val="4"/>
        <charset val="136"/>
      </rPr>
      <t>焊接工程</t>
    </r>
    <phoneticPr fontId="6" type="noConversion"/>
  </si>
  <si>
    <r>
      <rPr>
        <sz val="12"/>
        <rFont val="標楷體"/>
        <family val="4"/>
        <charset val="136"/>
      </rPr>
      <t>熱處理</t>
    </r>
    <phoneticPr fontId="6" type="noConversion"/>
  </si>
  <si>
    <r>
      <rPr>
        <sz val="12"/>
        <rFont val="標楷體"/>
        <family val="4"/>
        <charset val="136"/>
      </rPr>
      <t>產品設計與實作</t>
    </r>
    <phoneticPr fontId="6" type="noConversion"/>
  </si>
  <si>
    <r>
      <rPr>
        <sz val="12"/>
        <rFont val="標楷體"/>
        <family val="4"/>
        <charset val="136"/>
      </rPr>
      <t>放電加工實務</t>
    </r>
    <phoneticPr fontId="6" type="noConversion"/>
  </si>
  <si>
    <r>
      <rPr>
        <sz val="12"/>
        <rFont val="標楷體"/>
        <family val="4"/>
        <charset val="136"/>
      </rPr>
      <t>電腦整合設計與製造</t>
    </r>
    <phoneticPr fontId="6" type="noConversion"/>
  </si>
  <si>
    <t>（3）通識及專業必修共計91分，選修至少37學分。其中，專業課程規劃與合作廠商所安排的實習內容做詳盡討論，主要以精密機械加工與實習相關，選修課程亦同，與學生實務實習專長學習相符。</t>
    <phoneticPr fontId="1" type="noConversion"/>
  </si>
  <si>
    <r>
      <rPr>
        <sz val="10"/>
        <rFont val="新細明體"/>
        <family val="1"/>
        <charset val="136"/>
      </rPr>
      <t>至少選修</t>
    </r>
    <phoneticPr fontId="1" type="noConversion"/>
  </si>
  <si>
    <t>學分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</si>
</sst>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b/>
      <sz val="8"/>
      <name val="新細明體"/>
      <family val="1"/>
      <charset val="136"/>
    </font>
    <font>
      <sz val="12"/>
      <color indexed="12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新細明體"/>
      <family val="1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255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 shrinkToFit="1"/>
    </xf>
    <xf numFmtId="0" fontId="11" fillId="0" borderId="14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vertical="center" shrinkToFit="1"/>
    </xf>
    <xf numFmtId="0" fontId="10" fillId="0" borderId="10" xfId="0" applyFont="1" applyFill="1" applyBorder="1" applyAlignment="1">
      <alignment vertical="center"/>
    </xf>
    <xf numFmtId="49" fontId="10" fillId="0" borderId="10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27" xfId="0" applyFont="1" applyFill="1" applyBorder="1" applyAlignment="1">
      <alignment vertical="center" shrinkToFit="1"/>
    </xf>
    <xf numFmtId="0" fontId="0" fillId="0" borderId="28" xfId="0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2" xfId="0" applyFont="1" applyFill="1" applyBorder="1" applyAlignment="1">
      <alignment vertical="center" shrinkToFit="1"/>
    </xf>
    <xf numFmtId="0" fontId="11" fillId="0" borderId="53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1" fillId="0" borderId="53" xfId="0" applyFont="1" applyFill="1" applyBorder="1" applyAlignment="1">
      <alignment vertical="center" shrinkToFit="1"/>
    </xf>
    <xf numFmtId="49" fontId="10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5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 shrinkToFit="1"/>
    </xf>
    <xf numFmtId="0" fontId="14" fillId="0" borderId="46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justify" vertical="center" shrinkToFit="1"/>
    </xf>
    <xf numFmtId="0" fontId="16" fillId="0" borderId="6" xfId="0" applyFont="1" applyFill="1" applyBorder="1" applyAlignment="1">
      <alignment horizontal="justify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vertical="center" shrinkToFit="1"/>
    </xf>
    <xf numFmtId="0" fontId="14" fillId="0" borderId="28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vertical="center" shrinkToFi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9" fillId="0" borderId="47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 shrinkToFit="1"/>
    </xf>
    <xf numFmtId="0" fontId="15" fillId="0" borderId="13" xfId="0" applyFont="1" applyFill="1" applyBorder="1" applyAlignment="1">
      <alignment vertical="center" shrinkToFit="1"/>
    </xf>
    <xf numFmtId="0" fontId="14" fillId="0" borderId="2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44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vertical="center"/>
    </xf>
    <xf numFmtId="0" fontId="15" fillId="0" borderId="55" xfId="0" applyFont="1" applyFill="1" applyBorder="1" applyAlignment="1">
      <alignment horizontal="center" vertical="center" textRotation="255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textRotation="255" wrapText="1"/>
    </xf>
    <xf numFmtId="0" fontId="15" fillId="0" borderId="16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9" fillId="0" borderId="3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shrinkToFit="1"/>
    </xf>
    <xf numFmtId="0" fontId="17" fillId="0" borderId="42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vertical="center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4" fillId="0" borderId="43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/>
    </xf>
    <xf numFmtId="0" fontId="17" fillId="0" borderId="16" xfId="0" applyFont="1" applyFill="1" applyBorder="1">
      <alignment vertical="center"/>
    </xf>
    <xf numFmtId="0" fontId="18" fillId="0" borderId="26" xfId="0" applyFont="1" applyFill="1" applyBorder="1" applyAlignment="1">
      <alignment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15" fillId="0" borderId="5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9" fillId="0" borderId="16" xfId="0" applyFont="1" applyFill="1" applyBorder="1">
      <alignment vertical="center"/>
    </xf>
    <xf numFmtId="0" fontId="14" fillId="0" borderId="34" xfId="0" applyFont="1" applyFill="1" applyBorder="1" applyAlignment="1">
      <alignment vertical="center" shrinkToFit="1"/>
    </xf>
    <xf numFmtId="0" fontId="14" fillId="0" borderId="19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shrinkToFit="1"/>
    </xf>
    <xf numFmtId="0" fontId="11" fillId="0" borderId="26" xfId="0" applyFont="1" applyFill="1" applyBorder="1" applyAlignment="1">
      <alignment vertical="center" shrinkToFit="1"/>
    </xf>
    <xf numFmtId="0" fontId="9" fillId="0" borderId="16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176" fontId="11" fillId="0" borderId="16" xfId="0" applyNumberFormat="1" applyFont="1" applyFill="1" applyBorder="1" applyAlignment="1">
      <alignment vertical="center"/>
    </xf>
    <xf numFmtId="0" fontId="11" fillId="0" borderId="44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/>
    </xf>
    <xf numFmtId="0" fontId="14" fillId="0" borderId="56" xfId="0" applyFont="1" applyFill="1" applyBorder="1" applyAlignment="1">
      <alignment vertical="center" shrinkToFit="1"/>
    </xf>
    <xf numFmtId="0" fontId="11" fillId="0" borderId="57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shrinkToFit="1"/>
    </xf>
    <xf numFmtId="0" fontId="14" fillId="0" borderId="58" xfId="0" applyFont="1" applyFill="1" applyBorder="1" applyAlignment="1">
      <alignment vertical="center" shrinkToFit="1"/>
    </xf>
    <xf numFmtId="0" fontId="11" fillId="0" borderId="57" xfId="0" applyFont="1" applyFill="1" applyBorder="1" applyAlignment="1">
      <alignment vertical="center" shrinkToFit="1"/>
    </xf>
    <xf numFmtId="0" fontId="9" fillId="0" borderId="45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shrinkToFit="1"/>
    </xf>
    <xf numFmtId="0" fontId="16" fillId="0" borderId="61" xfId="0" applyFont="1" applyFill="1" applyBorder="1" applyAlignment="1">
      <alignment horizontal="center" vertical="center" shrinkToFit="1"/>
    </xf>
    <xf numFmtId="0" fontId="18" fillId="0" borderId="62" xfId="0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vertical="center" shrinkToFit="1"/>
    </xf>
    <xf numFmtId="0" fontId="14" fillId="0" borderId="28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vertical="center" shrinkToFit="1"/>
    </xf>
    <xf numFmtId="0" fontId="7" fillId="0" borderId="60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vertical="center" shrinkToFit="1"/>
    </xf>
    <xf numFmtId="0" fontId="7" fillId="0" borderId="28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 shrinkToFit="1"/>
    </xf>
    <xf numFmtId="0" fontId="11" fillId="0" borderId="63" xfId="0" applyFont="1" applyFill="1" applyBorder="1" applyAlignment="1">
      <alignment horizontal="center" vertical="center" shrinkToFit="1"/>
    </xf>
    <xf numFmtId="0" fontId="14" fillId="0" borderId="46" xfId="0" applyFont="1" applyFill="1" applyBorder="1" applyAlignment="1">
      <alignment horizontal="center" vertical="center" shrinkToFit="1"/>
    </xf>
    <xf numFmtId="0" fontId="14" fillId="0" borderId="47" xfId="0" applyFont="1" applyFill="1" applyBorder="1" applyAlignment="1">
      <alignment horizontal="center" vertical="center" shrinkToFit="1"/>
    </xf>
    <xf numFmtId="0" fontId="14" fillId="0" borderId="60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14" fillId="0" borderId="59" xfId="0" applyFont="1" applyFill="1" applyBorder="1" applyAlignment="1">
      <alignment vertical="center" shrinkToFit="1"/>
    </xf>
    <xf numFmtId="0" fontId="14" fillId="0" borderId="45" xfId="0" applyFont="1" applyFill="1" applyBorder="1" applyAlignment="1">
      <alignment vertical="center" shrinkToFit="1"/>
    </xf>
    <xf numFmtId="0" fontId="18" fillId="0" borderId="62" xfId="0" applyFont="1" applyFill="1" applyBorder="1" applyAlignment="1">
      <alignment vertical="center" shrinkToFit="1"/>
    </xf>
    <xf numFmtId="0" fontId="14" fillId="0" borderId="47" xfId="0" applyFont="1" applyFill="1" applyBorder="1" applyAlignment="1">
      <alignment vertical="center" shrinkToFit="1"/>
    </xf>
    <xf numFmtId="0" fontId="14" fillId="0" borderId="64" xfId="0" applyFont="1" applyFill="1" applyBorder="1" applyAlignment="1">
      <alignment vertical="center" shrinkToFit="1"/>
    </xf>
    <xf numFmtId="0" fontId="7" fillId="0" borderId="47" xfId="0" applyFont="1" applyFill="1" applyBorder="1" applyAlignment="1">
      <alignment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1" fillId="0" borderId="62" xfId="0" applyFont="1" applyFill="1" applyBorder="1" applyAlignment="1">
      <alignment vertical="center" shrinkToFit="1"/>
    </xf>
    <xf numFmtId="0" fontId="11" fillId="0" borderId="63" xfId="0" applyFont="1" applyFill="1" applyBorder="1" applyAlignment="1">
      <alignment vertical="center" shrinkToFit="1"/>
    </xf>
    <xf numFmtId="0" fontId="14" fillId="0" borderId="65" xfId="0" applyFont="1" applyFill="1" applyBorder="1" applyAlignment="1">
      <alignment horizontal="center" vertical="center" shrinkToFit="1"/>
    </xf>
    <xf numFmtId="0" fontId="15" fillId="0" borderId="39" xfId="0" applyFont="1" applyFill="1" applyBorder="1" applyAlignment="1">
      <alignment horizontal="center" textRotation="255"/>
    </xf>
    <xf numFmtId="0" fontId="15" fillId="0" borderId="31" xfId="0" applyFont="1" applyFill="1" applyBorder="1" applyAlignment="1">
      <alignment horizontal="center" textRotation="255"/>
    </xf>
    <xf numFmtId="0" fontId="15" fillId="0" borderId="51" xfId="0" applyFont="1" applyFill="1" applyBorder="1" applyAlignment="1">
      <alignment horizontal="center" textRotation="255"/>
    </xf>
    <xf numFmtId="0" fontId="15" fillId="0" borderId="4" xfId="0" applyFont="1" applyFill="1" applyBorder="1" applyAlignment="1">
      <alignment horizontal="center" textRotation="255"/>
    </xf>
    <xf numFmtId="0" fontId="15" fillId="0" borderId="5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top" textRotation="255"/>
    </xf>
    <xf numFmtId="0" fontId="15" fillId="0" borderId="4" xfId="0" applyFont="1" applyFill="1" applyBorder="1" applyAlignment="1">
      <alignment horizontal="center" vertical="top" textRotation="255"/>
    </xf>
    <xf numFmtId="0" fontId="15" fillId="0" borderId="49" xfId="0" applyFont="1" applyFill="1" applyBorder="1" applyAlignment="1">
      <alignment horizontal="center" vertical="top" textRotation="255"/>
    </xf>
    <xf numFmtId="0" fontId="15" fillId="0" borderId="29" xfId="0" applyFont="1" applyFill="1" applyBorder="1" applyAlignment="1">
      <alignment horizontal="center" vertical="top" textRotation="255"/>
    </xf>
    <xf numFmtId="0" fontId="11" fillId="0" borderId="4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3"/>
  <sheetViews>
    <sheetView tabSelected="1" workbookViewId="0">
      <selection activeCell="T4" sqref="T4:W4"/>
    </sheetView>
  </sheetViews>
  <sheetFormatPr defaultColWidth="9" defaultRowHeight="15.75"/>
  <cols>
    <col min="1" max="1" width="7.75" style="1" customWidth="1"/>
    <col min="2" max="2" width="14.625" style="4" customWidth="1"/>
    <col min="3" max="4" width="3.625" style="5" customWidth="1"/>
    <col min="5" max="5" width="14.625" style="4" customWidth="1"/>
    <col min="6" max="7" width="3.625" style="5" customWidth="1"/>
    <col min="8" max="8" width="2.625" style="5" hidden="1" customWidth="1"/>
    <col min="9" max="9" width="14.625" style="4" customWidth="1"/>
    <col min="10" max="11" width="3.625" style="1" customWidth="1"/>
    <col min="12" max="12" width="2.625" style="1" hidden="1" customWidth="1"/>
    <col min="13" max="13" width="14.625" style="2" customWidth="1"/>
    <col min="14" max="15" width="3.625" style="1" customWidth="1"/>
    <col min="16" max="16" width="2.625" style="1" hidden="1" customWidth="1"/>
    <col min="17" max="17" width="14.625" style="2" customWidth="1"/>
    <col min="18" max="19" width="3.625" style="1" customWidth="1"/>
    <col min="20" max="20" width="2.625" style="1" hidden="1" customWidth="1"/>
    <col min="21" max="21" width="14.625" style="2" customWidth="1"/>
    <col min="22" max="23" width="3.625" style="1" customWidth="1"/>
    <col min="24" max="24" width="2.625" style="1" hidden="1" customWidth="1"/>
    <col min="25" max="25" width="14.625" style="2" customWidth="1"/>
    <col min="26" max="27" width="3.625" style="1" customWidth="1"/>
    <col min="28" max="28" width="2.625" style="1" hidden="1" customWidth="1"/>
    <col min="29" max="29" width="14.625" style="2" customWidth="1"/>
    <col min="30" max="31" width="3.625" style="1" customWidth="1"/>
    <col min="32" max="32" width="4.25" style="1" customWidth="1"/>
    <col min="33" max="33" width="4.625" style="1" customWidth="1"/>
    <col min="34" max="16384" width="9" style="1"/>
  </cols>
  <sheetData>
    <row r="1" spans="1:44" ht="22.15" customHeight="1">
      <c r="A1" s="108" t="s">
        <v>56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</row>
    <row r="2" spans="1:44" s="3" customFormat="1" ht="16.149999999999999" customHeight="1" thickBo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12"/>
      <c r="M2" s="112"/>
      <c r="N2" s="112"/>
      <c r="O2" s="112"/>
      <c r="P2" s="112"/>
      <c r="Q2" s="112"/>
      <c r="R2" s="19" t="s">
        <v>55</v>
      </c>
      <c r="S2" s="112"/>
      <c r="T2" s="112"/>
      <c r="U2" s="112"/>
      <c r="V2" s="112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pans="1:44" s="3" customFormat="1" ht="20.100000000000001" customHeight="1">
      <c r="A3" s="215" t="s">
        <v>1</v>
      </c>
      <c r="B3" s="114" t="s">
        <v>17</v>
      </c>
      <c r="C3" s="114"/>
      <c r="D3" s="114"/>
      <c r="E3" s="114"/>
      <c r="F3" s="114"/>
      <c r="G3" s="114"/>
      <c r="H3" s="172" t="s">
        <v>10</v>
      </c>
      <c r="I3" s="115"/>
      <c r="J3" s="115"/>
      <c r="K3" s="115"/>
      <c r="L3" s="115"/>
      <c r="M3" s="115"/>
      <c r="N3" s="115"/>
      <c r="O3" s="117"/>
      <c r="P3" s="172" t="s">
        <v>11</v>
      </c>
      <c r="Q3" s="115"/>
      <c r="R3" s="115"/>
      <c r="S3" s="115"/>
      <c r="T3" s="115"/>
      <c r="U3" s="115"/>
      <c r="V3" s="115"/>
      <c r="W3" s="117"/>
      <c r="X3" s="116" t="s">
        <v>12</v>
      </c>
      <c r="Y3" s="115"/>
      <c r="Z3" s="115"/>
      <c r="AA3" s="115"/>
      <c r="AB3" s="115"/>
      <c r="AC3" s="115"/>
      <c r="AD3" s="115"/>
      <c r="AE3" s="117"/>
      <c r="AF3" s="217" t="s">
        <v>0</v>
      </c>
      <c r="AG3" s="218"/>
    </row>
    <row r="4" spans="1:44" s="3" customFormat="1" ht="20.100000000000001" customHeight="1">
      <c r="A4" s="216" t="s">
        <v>2</v>
      </c>
      <c r="B4" s="118"/>
      <c r="C4" s="106"/>
      <c r="D4" s="106"/>
      <c r="E4" s="106" t="s">
        <v>4</v>
      </c>
      <c r="F4" s="106"/>
      <c r="G4" s="119"/>
      <c r="H4" s="118" t="s">
        <v>3</v>
      </c>
      <c r="I4" s="106"/>
      <c r="J4" s="106"/>
      <c r="K4" s="106"/>
      <c r="L4" s="106" t="s">
        <v>4</v>
      </c>
      <c r="M4" s="106"/>
      <c r="N4" s="106"/>
      <c r="O4" s="119"/>
      <c r="P4" s="118" t="s">
        <v>3</v>
      </c>
      <c r="Q4" s="106"/>
      <c r="R4" s="106"/>
      <c r="S4" s="106"/>
      <c r="T4" s="106" t="s">
        <v>4</v>
      </c>
      <c r="U4" s="106"/>
      <c r="V4" s="106"/>
      <c r="W4" s="119"/>
      <c r="X4" s="221" t="s">
        <v>3</v>
      </c>
      <c r="Y4" s="222"/>
      <c r="Z4" s="222"/>
      <c r="AA4" s="222"/>
      <c r="AB4" s="222" t="s">
        <v>4</v>
      </c>
      <c r="AC4" s="222"/>
      <c r="AD4" s="222"/>
      <c r="AE4" s="223"/>
      <c r="AF4" s="219"/>
      <c r="AG4" s="220"/>
    </row>
    <row r="5" spans="1:44" ht="20.100000000000001" customHeight="1">
      <c r="A5" s="7"/>
      <c r="B5" s="50" t="s">
        <v>5</v>
      </c>
      <c r="C5" s="95" t="s">
        <v>6</v>
      </c>
      <c r="D5" s="95" t="s">
        <v>7</v>
      </c>
      <c r="E5" s="95" t="s">
        <v>5</v>
      </c>
      <c r="F5" s="95" t="s">
        <v>6</v>
      </c>
      <c r="G5" s="6" t="s">
        <v>7</v>
      </c>
      <c r="H5" s="173" t="s">
        <v>8</v>
      </c>
      <c r="I5" s="95" t="s">
        <v>5</v>
      </c>
      <c r="J5" s="95" t="s">
        <v>6</v>
      </c>
      <c r="K5" s="95" t="s">
        <v>7</v>
      </c>
      <c r="L5" s="120" t="s">
        <v>8</v>
      </c>
      <c r="M5" s="95" t="s">
        <v>5</v>
      </c>
      <c r="N5" s="95" t="s">
        <v>6</v>
      </c>
      <c r="O5" s="6" t="s">
        <v>7</v>
      </c>
      <c r="P5" s="173" t="s">
        <v>8</v>
      </c>
      <c r="Q5" s="95" t="s">
        <v>5</v>
      </c>
      <c r="R5" s="95" t="s">
        <v>6</v>
      </c>
      <c r="S5" s="95" t="s">
        <v>7</v>
      </c>
      <c r="T5" s="120" t="s">
        <v>8</v>
      </c>
      <c r="U5" s="95" t="s">
        <v>5</v>
      </c>
      <c r="V5" s="95" t="s">
        <v>6</v>
      </c>
      <c r="W5" s="6" t="s">
        <v>7</v>
      </c>
      <c r="X5" s="121" t="s">
        <v>8</v>
      </c>
      <c r="Y5" s="95" t="s">
        <v>5</v>
      </c>
      <c r="Z5" s="95" t="s">
        <v>6</v>
      </c>
      <c r="AA5" s="95" t="s">
        <v>7</v>
      </c>
      <c r="AB5" s="120" t="s">
        <v>8</v>
      </c>
      <c r="AC5" s="95" t="s">
        <v>5</v>
      </c>
      <c r="AD5" s="95" t="s">
        <v>6</v>
      </c>
      <c r="AE5" s="6" t="s">
        <v>7</v>
      </c>
      <c r="AF5" s="122" t="s">
        <v>6</v>
      </c>
      <c r="AG5" s="29" t="s">
        <v>19</v>
      </c>
    </row>
    <row r="6" spans="1:44" s="60" customFormat="1" ht="20.100000000000001" customHeight="1" thickBot="1">
      <c r="A6" s="102" t="s">
        <v>32</v>
      </c>
      <c r="B6" s="63" t="s">
        <v>57</v>
      </c>
      <c r="C6" s="64">
        <v>3</v>
      </c>
      <c r="D6" s="64">
        <v>3</v>
      </c>
      <c r="E6" s="54" t="s">
        <v>33</v>
      </c>
      <c r="F6" s="61">
        <v>3</v>
      </c>
      <c r="G6" s="150">
        <v>3</v>
      </c>
      <c r="H6" s="174"/>
      <c r="I6" s="65" t="s">
        <v>58</v>
      </c>
      <c r="J6" s="55">
        <v>1</v>
      </c>
      <c r="K6" s="55">
        <v>1</v>
      </c>
      <c r="L6" s="66"/>
      <c r="M6" s="54" t="s">
        <v>59</v>
      </c>
      <c r="N6" s="55">
        <v>1</v>
      </c>
      <c r="O6" s="165">
        <v>1</v>
      </c>
      <c r="P6" s="174"/>
      <c r="Q6" s="54" t="s">
        <v>34</v>
      </c>
      <c r="R6" s="55">
        <v>2</v>
      </c>
      <c r="S6" s="55">
        <v>2</v>
      </c>
      <c r="T6" s="66"/>
      <c r="U6" s="52"/>
      <c r="V6" s="64"/>
      <c r="W6" s="176"/>
      <c r="X6" s="123"/>
      <c r="Y6" s="54"/>
      <c r="Z6" s="55"/>
      <c r="AA6" s="55"/>
      <c r="AB6" s="66"/>
      <c r="AC6" s="52"/>
      <c r="AD6" s="64"/>
      <c r="AE6" s="93"/>
      <c r="AF6" s="124">
        <f>SUM(C11,F11,J11,N11,R11,V11,Z11,AD11)</f>
        <v>20</v>
      </c>
      <c r="AG6" s="124">
        <f>D11+G11+K11+O11+S11+W11+AA11+AE11</f>
        <v>20</v>
      </c>
    </row>
    <row r="7" spans="1:44" s="60" customFormat="1" ht="20.100000000000001" customHeight="1" thickBot="1">
      <c r="A7" s="103"/>
      <c r="B7" s="54" t="s">
        <v>35</v>
      </c>
      <c r="C7" s="55">
        <v>2</v>
      </c>
      <c r="D7" s="55">
        <v>2</v>
      </c>
      <c r="E7" s="54" t="s">
        <v>36</v>
      </c>
      <c r="F7" s="55">
        <v>2</v>
      </c>
      <c r="G7" s="165">
        <v>2</v>
      </c>
      <c r="H7" s="175"/>
      <c r="I7" s="58" t="s">
        <v>60</v>
      </c>
      <c r="J7" s="59">
        <v>2</v>
      </c>
      <c r="K7" s="59">
        <v>2</v>
      </c>
      <c r="L7" s="67"/>
      <c r="M7" s="92" t="s">
        <v>47</v>
      </c>
      <c r="N7" s="64">
        <v>2</v>
      </c>
      <c r="O7" s="176">
        <v>2</v>
      </c>
      <c r="P7" s="175"/>
      <c r="Q7" s="54" t="s">
        <v>48</v>
      </c>
      <c r="R7" s="55">
        <v>2</v>
      </c>
      <c r="S7" s="55">
        <v>2</v>
      </c>
      <c r="T7" s="67"/>
      <c r="U7" s="52"/>
      <c r="V7" s="64"/>
      <c r="W7" s="176"/>
      <c r="X7" s="125"/>
      <c r="Y7" s="67"/>
      <c r="Z7" s="67"/>
      <c r="AA7" s="67"/>
      <c r="AB7" s="67"/>
      <c r="AC7" s="67"/>
      <c r="AD7" s="67"/>
      <c r="AE7" s="126"/>
      <c r="AF7" s="127"/>
      <c r="AG7" s="127"/>
    </row>
    <row r="8" spans="1:44" s="60" customFormat="1" ht="20.100000000000001" customHeight="1" thickBot="1">
      <c r="A8" s="103"/>
      <c r="B8" s="65"/>
      <c r="C8" s="55"/>
      <c r="D8" s="55"/>
      <c r="E8" s="65"/>
      <c r="F8" s="55"/>
      <c r="G8" s="165"/>
      <c r="H8" s="177"/>
      <c r="I8" s="58"/>
      <c r="J8" s="59"/>
      <c r="K8" s="59"/>
      <c r="L8" s="67"/>
      <c r="M8" s="54"/>
      <c r="N8" s="55"/>
      <c r="O8" s="165"/>
      <c r="P8" s="175"/>
      <c r="Q8" s="54"/>
      <c r="R8" s="55"/>
      <c r="S8" s="55"/>
      <c r="T8" s="67"/>
      <c r="U8" s="54"/>
      <c r="V8" s="55"/>
      <c r="W8" s="165"/>
      <c r="X8" s="125"/>
      <c r="Y8" s="67"/>
      <c r="Z8" s="67"/>
      <c r="AA8" s="67"/>
      <c r="AB8" s="67"/>
      <c r="AC8" s="67"/>
      <c r="AD8" s="67"/>
      <c r="AE8" s="126"/>
      <c r="AF8" s="127"/>
      <c r="AG8" s="127"/>
    </row>
    <row r="9" spans="1:44" s="60" customFormat="1" ht="20.100000000000001" customHeight="1" thickBot="1">
      <c r="A9" s="103"/>
      <c r="B9" s="68"/>
      <c r="C9" s="67"/>
      <c r="D9" s="67"/>
      <c r="E9" s="68"/>
      <c r="F9" s="67"/>
      <c r="G9" s="126"/>
      <c r="H9" s="175"/>
      <c r="I9" s="68"/>
      <c r="J9" s="67"/>
      <c r="K9" s="67"/>
      <c r="L9" s="67"/>
      <c r="M9" s="67"/>
      <c r="N9" s="67"/>
      <c r="O9" s="126"/>
      <c r="P9" s="175"/>
      <c r="Q9" s="54"/>
      <c r="R9" s="55"/>
      <c r="S9" s="55"/>
      <c r="T9" s="67"/>
      <c r="U9" s="68"/>
      <c r="V9" s="67"/>
      <c r="W9" s="126"/>
      <c r="X9" s="125"/>
      <c r="Y9" s="67"/>
      <c r="Z9" s="67"/>
      <c r="AA9" s="67"/>
      <c r="AB9" s="67"/>
      <c r="AC9" s="67"/>
      <c r="AD9" s="67"/>
      <c r="AE9" s="126"/>
      <c r="AF9" s="127"/>
      <c r="AG9" s="127"/>
    </row>
    <row r="10" spans="1:44" s="60" customFormat="1" ht="20.100000000000001" customHeight="1" thickBot="1">
      <c r="A10" s="103"/>
      <c r="B10" s="69"/>
      <c r="C10" s="70"/>
      <c r="D10" s="70"/>
      <c r="E10" s="69"/>
      <c r="F10" s="70"/>
      <c r="G10" s="129"/>
      <c r="H10" s="178"/>
      <c r="I10" s="54"/>
      <c r="J10" s="55"/>
      <c r="K10" s="55"/>
      <c r="L10" s="70"/>
      <c r="M10" s="70"/>
      <c r="N10" s="70"/>
      <c r="O10" s="129"/>
      <c r="P10" s="178"/>
      <c r="Q10" s="69"/>
      <c r="R10" s="70"/>
      <c r="S10" s="70"/>
      <c r="T10" s="70"/>
      <c r="U10" s="69"/>
      <c r="V10" s="70"/>
      <c r="W10" s="129"/>
      <c r="X10" s="128"/>
      <c r="Y10" s="70"/>
      <c r="Z10" s="70"/>
      <c r="AA10" s="70"/>
      <c r="AB10" s="70"/>
      <c r="AC10" s="70"/>
      <c r="AD10" s="70"/>
      <c r="AE10" s="129"/>
      <c r="AF10" s="127"/>
      <c r="AG10" s="127"/>
    </row>
    <row r="11" spans="1:44" s="60" customFormat="1" ht="20.100000000000001" customHeight="1" thickBot="1">
      <c r="A11" s="103"/>
      <c r="B11" s="71" t="s">
        <v>61</v>
      </c>
      <c r="C11" s="71">
        <f>SUM(C6:C10)</f>
        <v>5</v>
      </c>
      <c r="D11" s="71">
        <f>SUM(D6:D10)</f>
        <v>5</v>
      </c>
      <c r="E11" s="71"/>
      <c r="F11" s="71">
        <f>SUM(F6:F10)</f>
        <v>5</v>
      </c>
      <c r="G11" s="72">
        <f>SUM(G6:G10)</f>
        <v>5</v>
      </c>
      <c r="H11" s="179"/>
      <c r="I11" s="71"/>
      <c r="J11" s="71">
        <f>SUM(J6:J10)</f>
        <v>3</v>
      </c>
      <c r="K11" s="71">
        <f>SUM(K6:K10)</f>
        <v>3</v>
      </c>
      <c r="L11" s="71"/>
      <c r="M11" s="71"/>
      <c r="N11" s="71">
        <f>SUM(N6:N10)</f>
        <v>3</v>
      </c>
      <c r="O11" s="72">
        <f>SUM(O6:O10)</f>
        <v>3</v>
      </c>
      <c r="P11" s="179"/>
      <c r="Q11" s="71"/>
      <c r="R11" s="71">
        <f>SUM(R6:R10)</f>
        <v>4</v>
      </c>
      <c r="S11" s="71">
        <f>SUM(S6:S10)</f>
        <v>4</v>
      </c>
      <c r="T11" s="71"/>
      <c r="U11" s="71"/>
      <c r="V11" s="71">
        <f>SUM(V6:V10)</f>
        <v>0</v>
      </c>
      <c r="W11" s="72">
        <f>SUM(W6:W10)</f>
        <v>0</v>
      </c>
      <c r="X11" s="130"/>
      <c r="Y11" s="71"/>
      <c r="Z11" s="71">
        <f>SUM(Z6:Z10)</f>
        <v>0</v>
      </c>
      <c r="AA11" s="71">
        <f>SUM(AA6:AA10)</f>
        <v>0</v>
      </c>
      <c r="AB11" s="71"/>
      <c r="AC11" s="71"/>
      <c r="AD11" s="71">
        <f>SUM(AD6:AD10)</f>
        <v>0</v>
      </c>
      <c r="AE11" s="72">
        <f>SUM(AE6:AE10)</f>
        <v>0</v>
      </c>
      <c r="AF11" s="131"/>
      <c r="AG11" s="131"/>
    </row>
    <row r="12" spans="1:44" s="60" customFormat="1" ht="20.100000000000001" customHeight="1" thickBot="1">
      <c r="A12" s="104" t="s">
        <v>37</v>
      </c>
      <c r="B12" s="54" t="s">
        <v>54</v>
      </c>
      <c r="C12" s="59">
        <v>2</v>
      </c>
      <c r="D12" s="59">
        <v>3</v>
      </c>
      <c r="E12" s="54" t="s">
        <v>62</v>
      </c>
      <c r="F12" s="59">
        <v>2</v>
      </c>
      <c r="G12" s="165">
        <v>3</v>
      </c>
      <c r="H12" s="63"/>
      <c r="I12" s="54" t="s">
        <v>38</v>
      </c>
      <c r="J12" s="59">
        <v>2</v>
      </c>
      <c r="K12" s="73">
        <v>3</v>
      </c>
      <c r="L12" s="74"/>
      <c r="M12" s="74" t="s">
        <v>63</v>
      </c>
      <c r="N12" s="59">
        <v>2</v>
      </c>
      <c r="O12" s="180">
        <v>3</v>
      </c>
      <c r="P12" s="195"/>
      <c r="Q12" s="54" t="s">
        <v>64</v>
      </c>
      <c r="R12" s="59">
        <v>2</v>
      </c>
      <c r="S12" s="73">
        <v>3</v>
      </c>
      <c r="T12" s="74"/>
      <c r="U12" s="74" t="s">
        <v>39</v>
      </c>
      <c r="V12" s="59">
        <v>2</v>
      </c>
      <c r="W12" s="180">
        <v>3</v>
      </c>
      <c r="X12" s="194"/>
      <c r="Y12" s="54" t="s">
        <v>65</v>
      </c>
      <c r="Z12" s="59">
        <v>2</v>
      </c>
      <c r="AA12" s="73">
        <v>3</v>
      </c>
      <c r="AB12" s="74"/>
      <c r="AC12" s="74" t="s">
        <v>66</v>
      </c>
      <c r="AD12" s="59">
        <v>2</v>
      </c>
      <c r="AE12" s="75">
        <v>3</v>
      </c>
      <c r="AF12" s="132">
        <f>C15+F15+J15+N15+R15+V15+Z15+AD15</f>
        <v>16</v>
      </c>
      <c r="AG12" s="132">
        <f>D15+G15+K15+O15+S15+W15+AA15+AE15</f>
        <v>24</v>
      </c>
    </row>
    <row r="13" spans="1:44" s="60" customFormat="1" ht="20.100000000000001" customHeight="1" thickBot="1">
      <c r="A13" s="104"/>
      <c r="B13" s="54"/>
      <c r="C13" s="59"/>
      <c r="D13" s="59"/>
      <c r="E13" s="52"/>
      <c r="F13" s="59"/>
      <c r="G13" s="166"/>
      <c r="H13" s="63"/>
      <c r="I13" s="54"/>
      <c r="J13" s="59"/>
      <c r="K13" s="77"/>
      <c r="L13" s="52"/>
      <c r="M13" s="52"/>
      <c r="N13" s="59"/>
      <c r="O13" s="166"/>
      <c r="P13" s="63"/>
      <c r="Q13" s="54"/>
      <c r="R13" s="77"/>
      <c r="S13" s="77"/>
      <c r="T13" s="52"/>
      <c r="U13" s="52"/>
      <c r="V13" s="77"/>
      <c r="W13" s="86"/>
      <c r="X13" s="163"/>
      <c r="Y13" s="58"/>
      <c r="Z13" s="59"/>
      <c r="AA13" s="77"/>
      <c r="AB13" s="52"/>
      <c r="AC13" s="52"/>
      <c r="AD13" s="59"/>
      <c r="AE13" s="133"/>
      <c r="AF13" s="132"/>
      <c r="AG13" s="132"/>
    </row>
    <row r="14" spans="1:44" s="60" customFormat="1" ht="20.100000000000001" customHeight="1" thickBot="1">
      <c r="A14" s="105"/>
      <c r="B14" s="78"/>
      <c r="C14" s="79"/>
      <c r="D14" s="79"/>
      <c r="E14" s="78"/>
      <c r="F14" s="80"/>
      <c r="G14" s="167"/>
      <c r="H14" s="181"/>
      <c r="I14" s="78"/>
      <c r="J14" s="79"/>
      <c r="K14" s="79"/>
      <c r="L14" s="78"/>
      <c r="M14" s="78"/>
      <c r="N14" s="81"/>
      <c r="O14" s="182"/>
      <c r="P14" s="181"/>
      <c r="Q14" s="78"/>
      <c r="R14" s="78"/>
      <c r="S14" s="78"/>
      <c r="T14" s="78"/>
      <c r="U14" s="78"/>
      <c r="V14" s="81"/>
      <c r="W14" s="182"/>
      <c r="X14" s="82"/>
      <c r="Y14" s="78"/>
      <c r="Z14" s="78"/>
      <c r="AA14" s="78"/>
      <c r="AB14" s="78"/>
      <c r="AC14" s="78"/>
      <c r="AD14" s="78"/>
      <c r="AE14" s="83"/>
      <c r="AF14" s="134"/>
      <c r="AG14" s="134"/>
    </row>
    <row r="15" spans="1:44" s="60" customFormat="1" ht="20.100000000000001" customHeight="1" thickBot="1">
      <c r="A15" s="105"/>
      <c r="B15" s="71" t="s">
        <v>67</v>
      </c>
      <c r="C15" s="71">
        <f>SUM(C12:C14)</f>
        <v>2</v>
      </c>
      <c r="D15" s="71">
        <f>SUM(D12:D14)</f>
        <v>3</v>
      </c>
      <c r="E15" s="84"/>
      <c r="F15" s="71">
        <f>SUM(F12:F14)</f>
        <v>2</v>
      </c>
      <c r="G15" s="72">
        <f>SUM(G12:G14)</f>
        <v>3</v>
      </c>
      <c r="H15" s="179">
        <f>SUM(H12:H14)</f>
        <v>0</v>
      </c>
      <c r="I15" s="84"/>
      <c r="J15" s="71">
        <f>SUM(J12:J14)</f>
        <v>2</v>
      </c>
      <c r="K15" s="71">
        <f>SUM(K12:K14)</f>
        <v>3</v>
      </c>
      <c r="L15" s="84"/>
      <c r="M15" s="84"/>
      <c r="N15" s="71">
        <f>SUM(N12:N14)</f>
        <v>2</v>
      </c>
      <c r="O15" s="72">
        <f>SUM(O12:O14)</f>
        <v>3</v>
      </c>
      <c r="P15" s="196"/>
      <c r="Q15" s="84"/>
      <c r="R15" s="71">
        <f>SUM(R12:R14)</f>
        <v>2</v>
      </c>
      <c r="S15" s="71">
        <f>SUM(S12:S14)</f>
        <v>3</v>
      </c>
      <c r="T15" s="84"/>
      <c r="U15" s="84"/>
      <c r="V15" s="71">
        <f>SUM(V12:V14)</f>
        <v>2</v>
      </c>
      <c r="W15" s="72">
        <f>SUM(W12:W14)</f>
        <v>3</v>
      </c>
      <c r="X15" s="135"/>
      <c r="Y15" s="84"/>
      <c r="Z15" s="71">
        <f>SUM(Z12:Z14)</f>
        <v>2</v>
      </c>
      <c r="AA15" s="71">
        <f>SUM(AA12:AA14)</f>
        <v>3</v>
      </c>
      <c r="AB15" s="84"/>
      <c r="AC15" s="84"/>
      <c r="AD15" s="71">
        <f>SUM(AD12:AD14)</f>
        <v>2</v>
      </c>
      <c r="AE15" s="72">
        <f>SUM(AE12:AE14)</f>
        <v>3</v>
      </c>
      <c r="AF15" s="134"/>
      <c r="AG15" s="134"/>
    </row>
    <row r="16" spans="1:44" s="60" customFormat="1" ht="20.100000000000001" customHeight="1" thickBot="1">
      <c r="A16" s="99" t="s">
        <v>14</v>
      </c>
      <c r="B16" s="54" t="s">
        <v>68</v>
      </c>
      <c r="C16" s="59">
        <v>3</v>
      </c>
      <c r="D16" s="59">
        <v>3</v>
      </c>
      <c r="E16" s="52" t="s">
        <v>69</v>
      </c>
      <c r="F16" s="55">
        <v>1</v>
      </c>
      <c r="G16" s="165">
        <v>3</v>
      </c>
      <c r="H16" s="63"/>
      <c r="I16" s="74" t="s">
        <v>70</v>
      </c>
      <c r="J16" s="85">
        <v>2</v>
      </c>
      <c r="K16" s="85">
        <v>2</v>
      </c>
      <c r="L16" s="76"/>
      <c r="M16" s="74" t="s">
        <v>71</v>
      </c>
      <c r="N16" s="73">
        <v>3</v>
      </c>
      <c r="O16" s="180">
        <v>3</v>
      </c>
      <c r="P16" s="195"/>
      <c r="Q16" s="54" t="s">
        <v>72</v>
      </c>
      <c r="R16" s="77">
        <v>2</v>
      </c>
      <c r="S16" s="73">
        <v>3</v>
      </c>
      <c r="T16" s="74"/>
      <c r="U16" s="107" t="s">
        <v>50</v>
      </c>
      <c r="V16" s="73">
        <v>2</v>
      </c>
      <c r="W16" s="180">
        <v>3</v>
      </c>
      <c r="X16" s="194"/>
      <c r="Y16" s="58" t="s">
        <v>40</v>
      </c>
      <c r="Z16" s="59">
        <v>3</v>
      </c>
      <c r="AA16" s="59">
        <v>3</v>
      </c>
      <c r="AB16" s="74"/>
      <c r="AC16" s="54"/>
      <c r="AD16" s="59"/>
      <c r="AE16" s="86"/>
      <c r="AF16" s="136">
        <f>C22+F22+J22+N22+R22+V22+Z22+AD22</f>
        <v>55</v>
      </c>
      <c r="AG16" s="136">
        <f>D22+G22+K22+O22+S22+W22+AA22+AE22</f>
        <v>71</v>
      </c>
    </row>
    <row r="17" spans="1:33" s="60" customFormat="1" ht="20.100000000000001" customHeight="1" thickBot="1">
      <c r="A17" s="99"/>
      <c r="B17" s="54" t="s">
        <v>41</v>
      </c>
      <c r="C17" s="59">
        <v>3</v>
      </c>
      <c r="D17" s="59">
        <v>3</v>
      </c>
      <c r="E17" s="54" t="s">
        <v>73</v>
      </c>
      <c r="F17" s="55">
        <v>2</v>
      </c>
      <c r="G17" s="165">
        <v>3</v>
      </c>
      <c r="H17" s="183"/>
      <c r="I17" s="12" t="s">
        <v>45</v>
      </c>
      <c r="J17" s="53">
        <v>3</v>
      </c>
      <c r="K17" s="53">
        <v>3</v>
      </c>
      <c r="L17" s="54"/>
      <c r="M17" s="54" t="s">
        <v>74</v>
      </c>
      <c r="N17" s="59">
        <v>3</v>
      </c>
      <c r="O17" s="86">
        <v>3</v>
      </c>
      <c r="P17" s="197"/>
      <c r="Q17" s="137" t="s">
        <v>75</v>
      </c>
      <c r="R17" s="94">
        <v>2</v>
      </c>
      <c r="S17" s="94">
        <v>3</v>
      </c>
      <c r="T17" s="54"/>
      <c r="U17" s="54" t="s">
        <v>76</v>
      </c>
      <c r="V17" s="61">
        <v>3</v>
      </c>
      <c r="W17" s="150">
        <v>3</v>
      </c>
      <c r="X17" s="163"/>
      <c r="Y17" s="138" t="s">
        <v>43</v>
      </c>
      <c r="Z17" s="59">
        <v>2</v>
      </c>
      <c r="AA17" s="59">
        <v>3</v>
      </c>
      <c r="AB17" s="54"/>
      <c r="AC17" s="54"/>
      <c r="AD17" s="87"/>
      <c r="AE17" s="88"/>
      <c r="AF17" s="139"/>
      <c r="AG17" s="139"/>
    </row>
    <row r="18" spans="1:33" s="60" customFormat="1" ht="20.100000000000001" customHeight="1" thickBot="1">
      <c r="A18" s="99"/>
      <c r="B18" s="54" t="s">
        <v>77</v>
      </c>
      <c r="C18" s="59">
        <v>1</v>
      </c>
      <c r="D18" s="59">
        <v>3</v>
      </c>
      <c r="E18" s="54" t="s">
        <v>46</v>
      </c>
      <c r="F18" s="59">
        <v>3</v>
      </c>
      <c r="G18" s="86">
        <v>3</v>
      </c>
      <c r="H18" s="183"/>
      <c r="I18" s="58" t="s">
        <v>78</v>
      </c>
      <c r="J18" s="59">
        <v>2</v>
      </c>
      <c r="K18" s="59">
        <v>3</v>
      </c>
      <c r="L18" s="54"/>
      <c r="M18" s="54" t="s">
        <v>79</v>
      </c>
      <c r="N18" s="59">
        <v>2</v>
      </c>
      <c r="O18" s="86">
        <v>3</v>
      </c>
      <c r="P18" s="183"/>
      <c r="Q18" s="52" t="s">
        <v>80</v>
      </c>
      <c r="R18" s="53">
        <v>3</v>
      </c>
      <c r="S18" s="61">
        <v>3</v>
      </c>
      <c r="T18" s="91"/>
      <c r="U18" s="54" t="s">
        <v>81</v>
      </c>
      <c r="V18" s="61">
        <v>2</v>
      </c>
      <c r="W18" s="150">
        <v>3</v>
      </c>
      <c r="X18" s="140"/>
      <c r="Y18" s="65"/>
      <c r="Z18" s="59"/>
      <c r="AA18" s="59"/>
      <c r="AB18" s="54"/>
      <c r="AC18" s="54"/>
      <c r="AD18" s="87"/>
      <c r="AE18" s="88"/>
      <c r="AF18" s="139"/>
      <c r="AG18" s="139"/>
    </row>
    <row r="19" spans="1:33" s="60" customFormat="1" ht="20.100000000000001" customHeight="1" thickBot="1">
      <c r="A19" s="100"/>
      <c r="B19" s="89"/>
      <c r="C19" s="90"/>
      <c r="D19" s="90"/>
      <c r="E19" s="54" t="s">
        <v>42</v>
      </c>
      <c r="F19" s="55">
        <v>1</v>
      </c>
      <c r="G19" s="165">
        <v>3</v>
      </c>
      <c r="H19" s="183"/>
      <c r="I19" s="54" t="s">
        <v>49</v>
      </c>
      <c r="J19" s="55">
        <v>2</v>
      </c>
      <c r="K19" s="55">
        <v>3</v>
      </c>
      <c r="L19" s="91"/>
      <c r="M19" s="54" t="s">
        <v>82</v>
      </c>
      <c r="N19" s="61">
        <v>3</v>
      </c>
      <c r="O19" s="150">
        <v>3</v>
      </c>
      <c r="P19" s="198"/>
      <c r="Q19" s="52"/>
      <c r="R19" s="53"/>
      <c r="S19" s="53"/>
      <c r="T19" s="91"/>
      <c r="U19" s="12" t="s">
        <v>44</v>
      </c>
      <c r="V19" s="61">
        <v>2</v>
      </c>
      <c r="W19" s="150">
        <v>3</v>
      </c>
      <c r="X19" s="170"/>
      <c r="Y19" s="141"/>
      <c r="Z19" s="59"/>
      <c r="AA19" s="59"/>
      <c r="AB19" s="54"/>
      <c r="AC19" s="54"/>
      <c r="AD19" s="87"/>
      <c r="AE19" s="88"/>
      <c r="AF19" s="139"/>
      <c r="AG19" s="139"/>
    </row>
    <row r="20" spans="1:33" ht="20.100000000000001" customHeight="1" thickBot="1">
      <c r="A20" s="99"/>
      <c r="B20" s="38"/>
      <c r="C20" s="35"/>
      <c r="D20" s="35"/>
      <c r="E20" s="22"/>
      <c r="F20" s="13"/>
      <c r="G20" s="168"/>
      <c r="H20" s="184"/>
      <c r="I20" s="36"/>
      <c r="J20" s="34"/>
      <c r="K20" s="34"/>
      <c r="L20" s="12"/>
      <c r="M20" s="12"/>
      <c r="N20" s="47"/>
      <c r="O20" s="185"/>
      <c r="P20" s="199"/>
      <c r="Q20" s="22"/>
      <c r="R20" s="34"/>
      <c r="S20" s="34"/>
      <c r="T20" s="12"/>
      <c r="U20" s="12"/>
      <c r="V20" s="142"/>
      <c r="W20" s="200"/>
      <c r="X20" s="33"/>
      <c r="Y20" s="12"/>
      <c r="Z20" s="143"/>
      <c r="AA20" s="143"/>
      <c r="AB20" s="12"/>
      <c r="AC20" s="12"/>
      <c r="AD20" s="12"/>
      <c r="AE20" s="144"/>
      <c r="AF20" s="139"/>
      <c r="AG20" s="139"/>
    </row>
    <row r="21" spans="1:33" ht="20.100000000000001" customHeight="1" thickBot="1">
      <c r="A21" s="101"/>
      <c r="B21" s="39"/>
      <c r="C21" s="40"/>
      <c r="D21" s="40"/>
      <c r="E21" s="39"/>
      <c r="F21" s="48"/>
      <c r="G21" s="169"/>
      <c r="H21" s="186"/>
      <c r="I21" s="39"/>
      <c r="J21" s="41"/>
      <c r="K21" s="41"/>
      <c r="L21" s="30"/>
      <c r="M21" s="39"/>
      <c r="N21" s="49"/>
      <c r="O21" s="187"/>
      <c r="P21" s="186"/>
      <c r="Q21" s="39"/>
      <c r="R21" s="39"/>
      <c r="S21" s="39"/>
      <c r="T21" s="30"/>
      <c r="U21" s="39"/>
      <c r="V21" s="49"/>
      <c r="W21" s="187"/>
      <c r="X21" s="31"/>
      <c r="Y21" s="30"/>
      <c r="Z21" s="30"/>
      <c r="AA21" s="30"/>
      <c r="AB21" s="30"/>
      <c r="AC21" s="30"/>
      <c r="AD21" s="30"/>
      <c r="AE21" s="32"/>
      <c r="AF21" s="139"/>
      <c r="AG21" s="139"/>
    </row>
    <row r="22" spans="1:33" ht="20.100000000000001" customHeight="1" thickBot="1">
      <c r="A22" s="101"/>
      <c r="B22" s="10" t="s">
        <v>13</v>
      </c>
      <c r="C22" s="10">
        <f>SUM(C16:C21)</f>
        <v>7</v>
      </c>
      <c r="D22" s="10">
        <f>SUM(D16:D21)</f>
        <v>9</v>
      </c>
      <c r="E22" s="24"/>
      <c r="F22" s="10">
        <f>SUM(F16:F21)</f>
        <v>7</v>
      </c>
      <c r="G22" s="11">
        <f>SUM(G16:G21)</f>
        <v>12</v>
      </c>
      <c r="H22" s="188">
        <f>SUM(H16:H21)</f>
        <v>0</v>
      </c>
      <c r="I22" s="24"/>
      <c r="J22" s="10">
        <f>SUM(J16:J21)</f>
        <v>9</v>
      </c>
      <c r="K22" s="10">
        <f>SUM(K16:K21)</f>
        <v>11</v>
      </c>
      <c r="L22" s="24"/>
      <c r="M22" s="51"/>
      <c r="N22" s="10">
        <f>SUM(N16:N21)</f>
        <v>11</v>
      </c>
      <c r="O22" s="11">
        <f>SUM(O16:O21)</f>
        <v>12</v>
      </c>
      <c r="P22" s="201"/>
      <c r="Q22" s="24"/>
      <c r="R22" s="10">
        <f>SUM(R16:R21)</f>
        <v>7</v>
      </c>
      <c r="S22" s="10">
        <f>SUM(S16:S21)</f>
        <v>9</v>
      </c>
      <c r="T22" s="24"/>
      <c r="U22" s="24"/>
      <c r="V22" s="10">
        <f>SUM(V16:V21)</f>
        <v>9</v>
      </c>
      <c r="W22" s="11">
        <f>SUM(W16:W21)</f>
        <v>12</v>
      </c>
      <c r="X22" s="145"/>
      <c r="Y22" s="24"/>
      <c r="Z22" s="10">
        <f>SUM(Z16:Z21)</f>
        <v>5</v>
      </c>
      <c r="AA22" s="10">
        <f>SUM(AA16:AA21)</f>
        <v>6</v>
      </c>
      <c r="AB22" s="24"/>
      <c r="AC22" s="24"/>
      <c r="AD22" s="10">
        <f>SUM(AD16:AD21)</f>
        <v>0</v>
      </c>
      <c r="AE22" s="11">
        <f>SUM(AE16:AE21)</f>
        <v>0</v>
      </c>
      <c r="AF22" s="139"/>
      <c r="AG22" s="139"/>
    </row>
    <row r="23" spans="1:33" ht="20.100000000000001" customHeight="1" thickBot="1">
      <c r="A23" s="96" t="s">
        <v>20</v>
      </c>
      <c r="B23" s="97"/>
      <c r="C23" s="27">
        <f>C11+C15+C22</f>
        <v>14</v>
      </c>
      <c r="D23" s="27">
        <f>D11+D15+D22</f>
        <v>17</v>
      </c>
      <c r="E23" s="23"/>
      <c r="F23" s="27">
        <f>F11+F15+F22</f>
        <v>14</v>
      </c>
      <c r="G23" s="11">
        <f>G11+G15+G22</f>
        <v>20</v>
      </c>
      <c r="H23" s="189"/>
      <c r="I23" s="44"/>
      <c r="J23" s="27">
        <f>J11+J15+J22</f>
        <v>14</v>
      </c>
      <c r="K23" s="27">
        <f>K11+K15+K22</f>
        <v>17</v>
      </c>
      <c r="L23" s="23"/>
      <c r="M23" s="23"/>
      <c r="N23" s="27">
        <f>N11+N15+N22</f>
        <v>16</v>
      </c>
      <c r="O23" s="11">
        <f>O11+O15+O22</f>
        <v>18</v>
      </c>
      <c r="P23" s="202"/>
      <c r="Q23" s="44"/>
      <c r="R23" s="27">
        <f>R11+R15+R22</f>
        <v>13</v>
      </c>
      <c r="S23" s="27">
        <f>S11+S15+S22</f>
        <v>16</v>
      </c>
      <c r="T23" s="23"/>
      <c r="U23" s="23"/>
      <c r="V23" s="27">
        <f>V11+V15+V22</f>
        <v>11</v>
      </c>
      <c r="W23" s="11">
        <f>W11+W15+W22</f>
        <v>15</v>
      </c>
      <c r="X23" s="171"/>
      <c r="Y23" s="44"/>
      <c r="Z23" s="27">
        <f>Z11+Z15+Z22</f>
        <v>7</v>
      </c>
      <c r="AA23" s="27">
        <f>AA11+AA15+AA22</f>
        <v>9</v>
      </c>
      <c r="AB23" s="24"/>
      <c r="AC23" s="24"/>
      <c r="AD23" s="27">
        <f>AD11+AD15+AD22</f>
        <v>2</v>
      </c>
      <c r="AE23" s="27">
        <f>AE11+AE15+AE22</f>
        <v>3</v>
      </c>
      <c r="AF23" s="146">
        <f>AF6+AF12+AF16</f>
        <v>91</v>
      </c>
      <c r="AG23" s="146">
        <f>AG6+AG12+AG16</f>
        <v>115</v>
      </c>
    </row>
    <row r="24" spans="1:33" s="60" customFormat="1" ht="20.100000000000001" customHeight="1" thickBot="1">
      <c r="A24" s="98" t="s">
        <v>15</v>
      </c>
      <c r="B24" s="52" t="s">
        <v>23</v>
      </c>
      <c r="C24" s="53">
        <v>3</v>
      </c>
      <c r="D24" s="53">
        <v>3</v>
      </c>
      <c r="E24" s="52" t="s">
        <v>24</v>
      </c>
      <c r="F24" s="53">
        <v>2</v>
      </c>
      <c r="G24" s="147">
        <v>2</v>
      </c>
      <c r="H24" s="190"/>
      <c r="I24" s="52" t="s">
        <v>25</v>
      </c>
      <c r="J24" s="53">
        <v>3</v>
      </c>
      <c r="K24" s="53">
        <v>3</v>
      </c>
      <c r="L24" s="53"/>
      <c r="M24" s="54" t="s">
        <v>83</v>
      </c>
      <c r="N24" s="55">
        <v>3</v>
      </c>
      <c r="O24" s="165">
        <v>3</v>
      </c>
      <c r="P24" s="203"/>
      <c r="Q24" s="56" t="s">
        <v>26</v>
      </c>
      <c r="R24" s="53">
        <v>3</v>
      </c>
      <c r="S24" s="53">
        <v>3</v>
      </c>
      <c r="T24" s="53"/>
      <c r="U24" s="52" t="s">
        <v>84</v>
      </c>
      <c r="V24" s="53">
        <v>3</v>
      </c>
      <c r="W24" s="147">
        <v>3</v>
      </c>
      <c r="X24" s="57"/>
      <c r="Y24" s="58" t="s">
        <v>85</v>
      </c>
      <c r="Z24" s="59">
        <v>3</v>
      </c>
      <c r="AA24" s="59">
        <v>3</v>
      </c>
      <c r="AB24" s="53"/>
      <c r="AC24" s="52" t="s">
        <v>86</v>
      </c>
      <c r="AD24" s="53">
        <v>3</v>
      </c>
      <c r="AE24" s="147">
        <v>3</v>
      </c>
      <c r="AF24" s="204" t="s">
        <v>95</v>
      </c>
      <c r="AG24" s="205"/>
    </row>
    <row r="25" spans="1:33" s="60" customFormat="1" ht="20.100000000000001" customHeight="1" thickBot="1">
      <c r="A25" s="99"/>
      <c r="B25" s="54" t="s">
        <v>87</v>
      </c>
      <c r="C25" s="59">
        <v>2</v>
      </c>
      <c r="D25" s="59">
        <v>3</v>
      </c>
      <c r="E25" s="54" t="s">
        <v>88</v>
      </c>
      <c r="F25" s="61">
        <v>2</v>
      </c>
      <c r="G25" s="150">
        <v>2</v>
      </c>
      <c r="H25" s="191"/>
      <c r="I25" s="52" t="s">
        <v>89</v>
      </c>
      <c r="J25" s="61">
        <v>3</v>
      </c>
      <c r="K25" s="61">
        <v>3</v>
      </c>
      <c r="L25" s="61"/>
      <c r="M25" s="54" t="s">
        <v>90</v>
      </c>
      <c r="N25" s="77">
        <v>3</v>
      </c>
      <c r="O25" s="86">
        <v>3</v>
      </c>
      <c r="P25" s="192"/>
      <c r="Q25" s="36" t="s">
        <v>51</v>
      </c>
      <c r="R25" s="61">
        <v>3</v>
      </c>
      <c r="S25" s="61">
        <v>3</v>
      </c>
      <c r="T25" s="61"/>
      <c r="U25" s="54" t="s">
        <v>27</v>
      </c>
      <c r="V25" s="61">
        <v>3</v>
      </c>
      <c r="W25" s="150">
        <v>3</v>
      </c>
      <c r="X25" s="62"/>
      <c r="Y25" s="54" t="s">
        <v>91</v>
      </c>
      <c r="Z25" s="59">
        <v>3</v>
      </c>
      <c r="AA25" s="59">
        <v>3</v>
      </c>
      <c r="AB25" s="61"/>
      <c r="AC25" s="54" t="s">
        <v>28</v>
      </c>
      <c r="AD25" s="61">
        <v>3</v>
      </c>
      <c r="AE25" s="61">
        <v>3</v>
      </c>
      <c r="AF25" s="206"/>
      <c r="AG25" s="207"/>
    </row>
    <row r="26" spans="1:33" s="60" customFormat="1" ht="20.100000000000001" customHeight="1" thickBot="1">
      <c r="A26" s="99"/>
      <c r="B26" s="54"/>
      <c r="C26" s="61"/>
      <c r="D26" s="61"/>
      <c r="E26" s="54"/>
      <c r="F26" s="61"/>
      <c r="G26" s="150"/>
      <c r="H26" s="192"/>
      <c r="I26" s="58" t="s">
        <v>29</v>
      </c>
      <c r="J26" s="59">
        <v>3</v>
      </c>
      <c r="K26" s="59">
        <v>3</v>
      </c>
      <c r="L26" s="61"/>
      <c r="M26" s="54"/>
      <c r="N26" s="61"/>
      <c r="O26" s="150"/>
      <c r="P26" s="191"/>
      <c r="Q26" s="148" t="s">
        <v>30</v>
      </c>
      <c r="R26" s="149">
        <v>3</v>
      </c>
      <c r="S26" s="149">
        <v>3</v>
      </c>
      <c r="T26" s="61"/>
      <c r="U26" s="54" t="s">
        <v>92</v>
      </c>
      <c r="V26" s="59">
        <v>3</v>
      </c>
      <c r="W26" s="86">
        <v>3</v>
      </c>
      <c r="X26" s="62"/>
      <c r="Y26" s="58" t="s">
        <v>31</v>
      </c>
      <c r="Z26" s="59">
        <v>3</v>
      </c>
      <c r="AA26" s="59">
        <v>3</v>
      </c>
      <c r="AB26" s="61"/>
      <c r="AC26" s="54" t="s">
        <v>93</v>
      </c>
      <c r="AD26" s="61">
        <v>3</v>
      </c>
      <c r="AE26" s="150">
        <v>3</v>
      </c>
      <c r="AF26" s="206"/>
      <c r="AG26" s="207"/>
    </row>
    <row r="27" spans="1:33" ht="20.100000000000001" customHeight="1" thickBot="1">
      <c r="A27" s="99"/>
      <c r="B27" s="12"/>
      <c r="C27" s="35"/>
      <c r="D27" s="22"/>
      <c r="E27" s="12"/>
      <c r="F27" s="35"/>
      <c r="G27" s="43"/>
      <c r="H27" s="193"/>
      <c r="I27" s="12"/>
      <c r="J27" s="35"/>
      <c r="K27" s="35"/>
      <c r="L27" s="35"/>
      <c r="M27" s="12"/>
      <c r="N27" s="35"/>
      <c r="O27" s="43"/>
      <c r="P27" s="193"/>
      <c r="Q27" s="12"/>
      <c r="R27" s="13"/>
      <c r="S27" s="13"/>
      <c r="T27" s="42"/>
      <c r="U27" s="12"/>
      <c r="V27" s="35"/>
      <c r="W27" s="43"/>
      <c r="X27" s="42"/>
      <c r="Y27" s="54" t="s">
        <v>53</v>
      </c>
      <c r="Z27" s="61">
        <v>3</v>
      </c>
      <c r="AA27" s="61">
        <v>3</v>
      </c>
      <c r="AB27" s="61"/>
      <c r="AC27" s="12" t="s">
        <v>52</v>
      </c>
      <c r="AD27" s="61">
        <v>3</v>
      </c>
      <c r="AE27" s="150">
        <v>3</v>
      </c>
      <c r="AF27" s="206"/>
      <c r="AG27" s="207"/>
    </row>
    <row r="28" spans="1:33" ht="20.100000000000001" customHeight="1" thickBot="1">
      <c r="A28" s="99"/>
      <c r="B28" s="12"/>
      <c r="C28" s="35"/>
      <c r="D28" s="35"/>
      <c r="E28" s="12"/>
      <c r="F28" s="35"/>
      <c r="G28" s="43"/>
      <c r="H28" s="193"/>
      <c r="I28" s="12"/>
      <c r="J28" s="35"/>
      <c r="K28" s="35"/>
      <c r="L28" s="35"/>
      <c r="M28" s="12"/>
      <c r="N28" s="35"/>
      <c r="O28" s="43"/>
      <c r="P28" s="193"/>
      <c r="Q28" s="12"/>
      <c r="R28" s="35"/>
      <c r="S28" s="35"/>
      <c r="T28" s="35"/>
      <c r="U28" s="12"/>
      <c r="V28" s="35"/>
      <c r="W28" s="43"/>
      <c r="X28" s="42"/>
      <c r="Y28" s="12"/>
      <c r="Z28" s="35"/>
      <c r="AA28" s="35"/>
      <c r="AB28" s="35"/>
      <c r="AC28" s="12"/>
      <c r="AD28" s="35"/>
      <c r="AE28" s="35"/>
      <c r="AF28" s="208">
        <v>37</v>
      </c>
      <c r="AG28" s="209"/>
    </row>
    <row r="29" spans="1:33" ht="20.100000000000001" customHeight="1" thickBot="1">
      <c r="A29" s="99"/>
      <c r="B29" s="12"/>
      <c r="C29" s="35"/>
      <c r="D29" s="35"/>
      <c r="E29" s="12"/>
      <c r="F29" s="35"/>
      <c r="G29" s="43"/>
      <c r="H29" s="193"/>
      <c r="I29" s="12"/>
      <c r="J29" s="35"/>
      <c r="K29" s="35"/>
      <c r="L29" s="35"/>
      <c r="M29" s="12"/>
      <c r="N29" s="35"/>
      <c r="O29" s="43"/>
      <c r="P29" s="193"/>
      <c r="Q29" s="12"/>
      <c r="R29" s="35"/>
      <c r="S29" s="35"/>
      <c r="T29" s="35"/>
      <c r="U29" s="12"/>
      <c r="V29" s="13"/>
      <c r="W29" s="168"/>
      <c r="X29" s="42"/>
      <c r="Y29" s="12"/>
      <c r="Z29" s="35"/>
      <c r="AA29" s="35"/>
      <c r="AB29" s="35"/>
      <c r="AC29" s="12"/>
      <c r="AD29" s="35"/>
      <c r="AE29" s="43"/>
      <c r="AF29" s="210" t="s">
        <v>96</v>
      </c>
      <c r="AG29" s="211"/>
    </row>
    <row r="30" spans="1:33" ht="20.100000000000001" customHeight="1" thickBot="1">
      <c r="A30" s="99"/>
      <c r="B30" s="12"/>
      <c r="C30" s="35"/>
      <c r="D30" s="35"/>
      <c r="E30" s="12"/>
      <c r="F30" s="35"/>
      <c r="G30" s="43"/>
      <c r="H30" s="193"/>
      <c r="I30" s="12"/>
      <c r="J30" s="35"/>
      <c r="K30" s="35"/>
      <c r="L30" s="35"/>
      <c r="M30" s="12"/>
      <c r="N30" s="35"/>
      <c r="O30" s="43"/>
      <c r="P30" s="193"/>
      <c r="Q30" s="9"/>
      <c r="R30" s="8"/>
      <c r="S30" s="8"/>
      <c r="T30" s="35"/>
      <c r="U30" s="12"/>
      <c r="V30" s="35"/>
      <c r="W30" s="43"/>
      <c r="X30" s="42"/>
      <c r="Y30" s="12"/>
      <c r="Z30" s="35"/>
      <c r="AA30" s="35"/>
      <c r="AB30" s="35"/>
      <c r="AC30" s="12"/>
      <c r="AD30" s="35"/>
      <c r="AE30" s="43"/>
      <c r="AF30" s="212"/>
      <c r="AG30" s="213"/>
    </row>
    <row r="31" spans="1:33" ht="20.100000000000001" customHeight="1" thickBot="1">
      <c r="A31" s="214" t="s">
        <v>18</v>
      </c>
      <c r="B31" s="154"/>
      <c r="C31" s="10">
        <f>SUM(C24:C30)</f>
        <v>5</v>
      </c>
      <c r="D31" s="10">
        <f>SUM(D24:D30)</f>
        <v>6</v>
      </c>
      <c r="E31" s="10"/>
      <c r="F31" s="10">
        <f>SUM(F24:F30)</f>
        <v>4</v>
      </c>
      <c r="G31" s="11">
        <f>SUM(G24:G30)</f>
        <v>4</v>
      </c>
      <c r="H31" s="188"/>
      <c r="I31" s="10"/>
      <c r="J31" s="10">
        <f>SUM(J24:J30)</f>
        <v>9</v>
      </c>
      <c r="K31" s="10">
        <f>SUM(K24:K30)</f>
        <v>9</v>
      </c>
      <c r="L31" s="10"/>
      <c r="M31" s="10"/>
      <c r="N31" s="10">
        <f>SUM(N24:N30)</f>
        <v>6</v>
      </c>
      <c r="O31" s="11">
        <f>SUM(O24:O30)</f>
        <v>6</v>
      </c>
      <c r="P31" s="188"/>
      <c r="Q31" s="10"/>
      <c r="R31" s="10">
        <f>SUM(R24:R30)</f>
        <v>9</v>
      </c>
      <c r="S31" s="10">
        <f>SUM(S24:S30)</f>
        <v>9</v>
      </c>
      <c r="T31" s="10"/>
      <c r="U31" s="10"/>
      <c r="V31" s="10">
        <f>SUM(V24:V30)</f>
        <v>9</v>
      </c>
      <c r="W31" s="11">
        <f>SUM(W24:W30)</f>
        <v>9</v>
      </c>
      <c r="X31" s="151"/>
      <c r="Y31" s="10"/>
      <c r="Z31" s="10">
        <f>SUM(Z24:Z30)</f>
        <v>12</v>
      </c>
      <c r="AA31" s="10">
        <f>SUM(AA24:AA30)</f>
        <v>12</v>
      </c>
      <c r="AB31" s="10"/>
      <c r="AC31" s="10"/>
      <c r="AD31" s="10">
        <f>SUM(AD24:AD30)</f>
        <v>12</v>
      </c>
      <c r="AE31" s="11">
        <f>SUM(AE24:AE30)</f>
        <v>12</v>
      </c>
      <c r="AF31" s="152">
        <f>C31+F31+J31+N31+R31+V31+Z31+AD31</f>
        <v>66</v>
      </c>
      <c r="AG31" s="152">
        <f>D31+G31+K31+O31+S31+W31+AA31+AE31</f>
        <v>67</v>
      </c>
    </row>
    <row r="32" spans="1:33" ht="20.100000000000001" customHeight="1" thickBot="1">
      <c r="A32" s="153" t="s">
        <v>9</v>
      </c>
      <c r="B32" s="154"/>
      <c r="C32" s="10">
        <f>C23+C31</f>
        <v>19</v>
      </c>
      <c r="D32" s="10">
        <f>D23+D31</f>
        <v>23</v>
      </c>
      <c r="E32" s="10"/>
      <c r="F32" s="10">
        <f>F23+F31</f>
        <v>18</v>
      </c>
      <c r="G32" s="11">
        <f>G23+G31</f>
        <v>24</v>
      </c>
      <c r="H32" s="189"/>
      <c r="I32" s="37"/>
      <c r="J32" s="10">
        <f>J23+J31</f>
        <v>23</v>
      </c>
      <c r="K32" s="10">
        <f>K23+K31</f>
        <v>26</v>
      </c>
      <c r="L32" s="10"/>
      <c r="M32" s="10"/>
      <c r="N32" s="10">
        <f>N23+N31</f>
        <v>22</v>
      </c>
      <c r="O32" s="11">
        <f>O23+O31</f>
        <v>24</v>
      </c>
      <c r="P32" s="189"/>
      <c r="Q32" s="37"/>
      <c r="R32" s="10">
        <f>R23+R31</f>
        <v>22</v>
      </c>
      <c r="S32" s="10">
        <f>S23+S31</f>
        <v>25</v>
      </c>
      <c r="T32" s="10"/>
      <c r="U32" s="10"/>
      <c r="V32" s="10">
        <f>V23+V31</f>
        <v>20</v>
      </c>
      <c r="W32" s="11">
        <f>W23+W31</f>
        <v>24</v>
      </c>
      <c r="X32" s="164"/>
      <c r="Y32" s="37"/>
      <c r="Z32" s="10">
        <f>Z23+Z31</f>
        <v>19</v>
      </c>
      <c r="AA32" s="10">
        <f>AA23+AA31</f>
        <v>21</v>
      </c>
      <c r="AB32" s="10"/>
      <c r="AC32" s="10"/>
      <c r="AD32" s="10">
        <f>AD23+AD31</f>
        <v>14</v>
      </c>
      <c r="AE32" s="10">
        <f>AE23+AE31</f>
        <v>15</v>
      </c>
      <c r="AF32" s="155">
        <f>C32+F32+J32+N32+R32+V32+Z32+AD32</f>
        <v>157</v>
      </c>
      <c r="AG32" s="155">
        <f>D32+G32+K32+O32+S32+W32+AA32+AE32</f>
        <v>182</v>
      </c>
    </row>
    <row r="33" spans="1:33" ht="20.100000000000001" customHeight="1">
      <c r="A33" s="156" t="s">
        <v>16</v>
      </c>
      <c r="B33" s="14" t="s">
        <v>22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25"/>
      <c r="O33" s="26"/>
      <c r="P33" s="25"/>
      <c r="Q33" s="25"/>
      <c r="R33" s="25"/>
      <c r="S33" s="25"/>
      <c r="T33" s="25"/>
      <c r="U33" s="2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7"/>
    </row>
    <row r="34" spans="1:33" ht="20.100000000000001" customHeight="1">
      <c r="A34" s="158"/>
      <c r="B34" s="16" t="s">
        <v>21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9"/>
      <c r="O34" s="45"/>
      <c r="P34" s="19"/>
      <c r="Q34" s="19"/>
      <c r="R34" s="19"/>
      <c r="S34" s="19"/>
      <c r="T34" s="19"/>
      <c r="U34" s="19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59"/>
    </row>
    <row r="35" spans="1:33" ht="20.100000000000001" customHeight="1">
      <c r="A35" s="160"/>
      <c r="B35" s="16" t="s">
        <v>94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8"/>
      <c r="R35" s="19"/>
      <c r="S35" s="19"/>
      <c r="T35" s="19"/>
      <c r="U35" s="19"/>
      <c r="V35" s="19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59"/>
    </row>
    <row r="36" spans="1:33" ht="20.100000000000001" customHeight="1" thickBot="1">
      <c r="A36" s="161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62"/>
    </row>
    <row r="39" spans="1:33" ht="16.5">
      <c r="A39" s="5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5"/>
      <c r="AE39" s="5"/>
      <c r="AF39" s="5"/>
    </row>
    <row r="40" spans="1:33">
      <c r="A40" s="5"/>
      <c r="J40" s="5"/>
      <c r="K40" s="5"/>
      <c r="L40" s="5"/>
      <c r="M40" s="4"/>
      <c r="N40" s="5"/>
      <c r="O40" s="5"/>
      <c r="P40" s="5"/>
      <c r="Q40" s="4"/>
      <c r="R40" s="5"/>
      <c r="S40" s="5"/>
      <c r="T40" s="5"/>
      <c r="U40" s="4"/>
      <c r="V40" s="5"/>
      <c r="W40" s="5"/>
      <c r="X40" s="5"/>
      <c r="Y40" s="4"/>
      <c r="Z40" s="5"/>
      <c r="AA40" s="5"/>
      <c r="AB40" s="5"/>
      <c r="AC40" s="4"/>
      <c r="AD40" s="5"/>
      <c r="AE40" s="5"/>
      <c r="AF40" s="5"/>
    </row>
    <row r="41" spans="1:33">
      <c r="A41" s="5"/>
      <c r="J41" s="5"/>
      <c r="K41" s="5"/>
      <c r="L41" s="5"/>
      <c r="M41" s="4"/>
      <c r="N41" s="5"/>
      <c r="O41" s="5"/>
      <c r="P41" s="5"/>
      <c r="Q41" s="4"/>
      <c r="R41" s="5"/>
      <c r="S41" s="5"/>
      <c r="T41" s="5"/>
      <c r="U41" s="4"/>
      <c r="V41" s="5"/>
      <c r="W41" s="5"/>
      <c r="X41" s="5"/>
      <c r="Y41" s="4"/>
      <c r="Z41" s="5"/>
      <c r="AA41" s="5"/>
      <c r="AB41" s="5"/>
      <c r="AC41" s="4"/>
      <c r="AD41" s="5"/>
      <c r="AE41" s="5"/>
      <c r="AF41" s="5"/>
    </row>
    <row r="42" spans="1:33">
      <c r="A42" s="5"/>
      <c r="J42" s="5"/>
      <c r="K42" s="5"/>
      <c r="L42" s="5"/>
      <c r="M42" s="4"/>
      <c r="N42" s="5"/>
      <c r="O42" s="5"/>
      <c r="P42" s="5"/>
      <c r="Q42" s="4"/>
      <c r="R42" s="5"/>
      <c r="S42" s="5"/>
      <c r="T42" s="5"/>
      <c r="U42" s="4"/>
      <c r="V42" s="5"/>
      <c r="W42" s="5"/>
      <c r="X42" s="5"/>
      <c r="Y42" s="4"/>
      <c r="Z42" s="5"/>
      <c r="AA42" s="5"/>
      <c r="AB42" s="5"/>
      <c r="AC42" s="4"/>
      <c r="AD42" s="5"/>
      <c r="AE42" s="5"/>
      <c r="AF42" s="5"/>
    </row>
    <row r="43" spans="1:33">
      <c r="A43" s="5"/>
      <c r="J43" s="5"/>
      <c r="K43" s="5"/>
      <c r="L43" s="5"/>
      <c r="M43" s="4"/>
      <c r="N43" s="5"/>
      <c r="O43" s="5"/>
      <c r="P43" s="5"/>
      <c r="Q43" s="4"/>
      <c r="R43" s="5"/>
      <c r="S43" s="5"/>
      <c r="T43" s="5"/>
      <c r="U43" s="4"/>
      <c r="V43" s="5"/>
      <c r="W43" s="5"/>
      <c r="X43" s="5"/>
      <c r="Y43" s="4"/>
      <c r="Z43" s="5"/>
      <c r="AA43" s="5"/>
      <c r="AB43" s="5"/>
      <c r="AC43" s="4"/>
      <c r="AD43" s="5"/>
      <c r="AE43" s="5"/>
      <c r="AF43" s="5"/>
    </row>
  </sheetData>
  <mergeCells count="31">
    <mergeCell ref="A1:AG1"/>
    <mergeCell ref="B3:G3"/>
    <mergeCell ref="H3:O3"/>
    <mergeCell ref="P3:W3"/>
    <mergeCell ref="X3:AE3"/>
    <mergeCell ref="AF3:AG4"/>
    <mergeCell ref="B4:D4"/>
    <mergeCell ref="E4:G4"/>
    <mergeCell ref="H4:K4"/>
    <mergeCell ref="L4:O4"/>
    <mergeCell ref="P4:S4"/>
    <mergeCell ref="T4:W4"/>
    <mergeCell ref="X4:AA4"/>
    <mergeCell ref="AB4:AE4"/>
    <mergeCell ref="A6:A11"/>
    <mergeCell ref="AF6:AF11"/>
    <mergeCell ref="AG6:AG11"/>
    <mergeCell ref="A12:A15"/>
    <mergeCell ref="AF12:AF15"/>
    <mergeCell ref="AG12:AG15"/>
    <mergeCell ref="A16:A22"/>
    <mergeCell ref="AF16:AF22"/>
    <mergeCell ref="AG16:AG22"/>
    <mergeCell ref="A31:B31"/>
    <mergeCell ref="A32:B32"/>
    <mergeCell ref="AF29:AG30"/>
    <mergeCell ref="AF24:AG27"/>
    <mergeCell ref="A33:A36"/>
    <mergeCell ref="A23:B23"/>
    <mergeCell ref="A24:A30"/>
    <mergeCell ref="AF28:AG28"/>
  </mergeCells>
  <phoneticPr fontId="6" type="noConversion"/>
  <printOptions horizontalCentered="1"/>
  <pageMargins left="0.39370078740157483" right="0.39370078740157483" top="0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107產攜</vt:lpstr>
      <vt:lpstr>工作表4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2018-08-22T08:04:23Z</cp:lastPrinted>
  <dcterms:created xsi:type="dcterms:W3CDTF">2005-04-07T08:43:23Z</dcterms:created>
  <dcterms:modified xsi:type="dcterms:W3CDTF">2021-09-07T07:01:47Z</dcterms:modified>
</cp:coreProperties>
</file>