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製造系\分類夾\4課程\0各學制課程標準\112\"/>
    </mc:Choice>
  </mc:AlternateContent>
  <bookViews>
    <workbookView xWindow="0" yWindow="0" windowWidth="28800" windowHeight="12168" tabRatio="858"/>
  </bookViews>
  <sheets>
    <sheet name="111" sheetId="40" r:id="rId1"/>
    <sheet name="104 (2)" sheetId="41" state="hidden" r:id="rId2"/>
  </sheets>
  <definedNames>
    <definedName name="_xlnm.Print_Area" localSheetId="1">'104 (2)'!$A$1:$AN$44</definedName>
    <definedName name="_xlnm.Print_Area" localSheetId="0">'111'!$A$1:$AB$38</definedName>
  </definedNames>
  <calcPr calcId="162913"/>
</workbook>
</file>

<file path=xl/calcChain.xml><?xml version="1.0" encoding="utf-8"?>
<calcChain xmlns="http://schemas.openxmlformats.org/spreadsheetml/2006/main">
  <c r="Z34" i="40" l="1"/>
  <c r="Y10" i="40"/>
  <c r="Z10" i="40"/>
  <c r="Z19" i="40" l="1"/>
  <c r="Z20" i="40" s="1"/>
  <c r="Z35" i="40" s="1"/>
  <c r="Y19" i="40"/>
  <c r="Y20" i="40" s="1"/>
  <c r="W19" i="40"/>
  <c r="V19" i="40"/>
  <c r="N19" i="40"/>
  <c r="K19" i="40"/>
  <c r="W10" i="40"/>
  <c r="V10" i="40"/>
  <c r="T19" i="40"/>
  <c r="S19" i="40"/>
  <c r="Q19" i="40"/>
  <c r="P19" i="40"/>
  <c r="M19" i="40"/>
  <c r="J19" i="40"/>
  <c r="H19" i="40"/>
  <c r="G19" i="40"/>
  <c r="E19" i="40"/>
  <c r="AB11" i="40" s="1"/>
  <c r="E20" i="40"/>
  <c r="D19" i="40"/>
  <c r="Y34" i="40"/>
  <c r="W34" i="40"/>
  <c r="V34" i="40"/>
  <c r="T34" i="40"/>
  <c r="S34" i="40"/>
  <c r="Q34" i="40"/>
  <c r="P34" i="40"/>
  <c r="N34" i="40"/>
  <c r="M34" i="40"/>
  <c r="K34" i="40"/>
  <c r="J34" i="40"/>
  <c r="H34" i="40"/>
  <c r="G34" i="40"/>
  <c r="E34" i="40"/>
  <c r="D34" i="40"/>
  <c r="T10" i="40"/>
  <c r="S10" i="40"/>
  <c r="K10" i="40"/>
  <c r="J10" i="40"/>
  <c r="H10" i="40"/>
  <c r="G10" i="40"/>
  <c r="G20" i="40"/>
  <c r="D10" i="40"/>
  <c r="AL37" i="41"/>
  <c r="AK37" i="41"/>
  <c r="AI37" i="41"/>
  <c r="AH37" i="41"/>
  <c r="AF37" i="41"/>
  <c r="AE37" i="41"/>
  <c r="AE39" i="41"/>
  <c r="AC37" i="41"/>
  <c r="AB37" i="41"/>
  <c r="Z37" i="41"/>
  <c r="Y37" i="41"/>
  <c r="W37" i="41"/>
  <c r="V37" i="41"/>
  <c r="T37" i="41"/>
  <c r="T39" i="41"/>
  <c r="S37" i="41"/>
  <c r="Q37" i="41"/>
  <c r="P37" i="41"/>
  <c r="N37" i="41"/>
  <c r="M37" i="41"/>
  <c r="K37" i="41"/>
  <c r="J37" i="41"/>
  <c r="H37" i="41"/>
  <c r="G37" i="41"/>
  <c r="E37" i="41"/>
  <c r="D37" i="41"/>
  <c r="AL29" i="41"/>
  <c r="AK29" i="41"/>
  <c r="AI29" i="41"/>
  <c r="AH29" i="41"/>
  <c r="AF29" i="41"/>
  <c r="AE29" i="41"/>
  <c r="AC29" i="41"/>
  <c r="AB29" i="41"/>
  <c r="Z29" i="41"/>
  <c r="Z39" i="41"/>
  <c r="Y29" i="41"/>
  <c r="W29" i="41"/>
  <c r="V29" i="41"/>
  <c r="T29" i="41"/>
  <c r="S29" i="41"/>
  <c r="Q29" i="41"/>
  <c r="P29" i="41"/>
  <c r="P39" i="41"/>
  <c r="N29" i="41"/>
  <c r="M29" i="41"/>
  <c r="M39" i="41"/>
  <c r="K29" i="41"/>
  <c r="J29" i="41"/>
  <c r="H29" i="41"/>
  <c r="G29" i="41"/>
  <c r="E29" i="41"/>
  <c r="D29" i="41"/>
  <c r="AL19" i="41"/>
  <c r="AL20" i="41"/>
  <c r="AL39" i="41"/>
  <c r="AK19" i="41"/>
  <c r="AK20" i="41"/>
  <c r="AK39" i="41"/>
  <c r="AI19" i="41"/>
  <c r="AH19" i="41"/>
  <c r="AH20" i="41"/>
  <c r="AH39" i="41"/>
  <c r="AF19" i="41"/>
  <c r="AF20" i="41"/>
  <c r="AF39" i="41"/>
  <c r="AE19" i="41"/>
  <c r="AE20" i="41"/>
  <c r="AC19" i="41"/>
  <c r="AC20" i="41"/>
  <c r="AB19" i="41"/>
  <c r="AB20" i="41"/>
  <c r="Z19" i="41"/>
  <c r="Z20" i="41"/>
  <c r="Y19" i="41"/>
  <c r="Y20" i="41"/>
  <c r="Y39" i="41"/>
  <c r="W19" i="41"/>
  <c r="W20" i="41"/>
  <c r="V19" i="41"/>
  <c r="T19" i="41"/>
  <c r="T20" i="41"/>
  <c r="S19" i="41"/>
  <c r="S20" i="41"/>
  <c r="S39" i="41"/>
  <c r="N19" i="41"/>
  <c r="N20" i="41"/>
  <c r="N39" i="41"/>
  <c r="M19" i="41"/>
  <c r="M20" i="41"/>
  <c r="K19" i="41"/>
  <c r="K20" i="41"/>
  <c r="K39" i="41"/>
  <c r="J19" i="41"/>
  <c r="H19" i="41"/>
  <c r="H20" i="41"/>
  <c r="H39" i="41"/>
  <c r="G19" i="41"/>
  <c r="G20" i="41"/>
  <c r="G39" i="41"/>
  <c r="E19" i="41"/>
  <c r="AN13" i="41"/>
  <c r="D19" i="41"/>
  <c r="AM13" i="41"/>
  <c r="AM20" i="41"/>
  <c r="AI12" i="41"/>
  <c r="AI20" i="41"/>
  <c r="AI39" i="41"/>
  <c r="AH12" i="41"/>
  <c r="AC12" i="41"/>
  <c r="AC39" i="41"/>
  <c r="AB12" i="41"/>
  <c r="W12" i="41"/>
  <c r="V12" i="41"/>
  <c r="V20" i="41"/>
  <c r="V39" i="41"/>
  <c r="Q12" i="41"/>
  <c r="Q39" i="41"/>
  <c r="P12" i="41"/>
  <c r="K12" i="41"/>
  <c r="J12" i="41"/>
  <c r="J39" i="41"/>
  <c r="E12" i="41"/>
  <c r="D12" i="41"/>
  <c r="D20" i="41"/>
  <c r="D39" i="41"/>
  <c r="E10" i="40"/>
  <c r="N10" i="40"/>
  <c r="N20" i="40" s="1"/>
  <c r="N35" i="40" s="1"/>
  <c r="Q10" i="40"/>
  <c r="M10" i="40"/>
  <c r="M20" i="40" s="1"/>
  <c r="M35" i="40" s="1"/>
  <c r="P10" i="40"/>
  <c r="AM6" i="41"/>
  <c r="J20" i="41"/>
  <c r="W39" i="41"/>
  <c r="AB39" i="41"/>
  <c r="AM38" i="41"/>
  <c r="E20" i="41"/>
  <c r="E39" i="41"/>
  <c r="AN38" i="41"/>
  <c r="AN6" i="41"/>
  <c r="AN20" i="41"/>
  <c r="H20" i="40" l="1"/>
  <c r="H35" i="40" s="1"/>
  <c r="S20" i="40"/>
  <c r="S35" i="40" s="1"/>
  <c r="D20" i="40"/>
  <c r="D35" i="40" s="1"/>
  <c r="W20" i="40"/>
  <c r="W35" i="40" s="1"/>
  <c r="AA11" i="40"/>
  <c r="AA34" i="40"/>
  <c r="Q20" i="40"/>
  <c r="Q35" i="40" s="1"/>
  <c r="P20" i="40"/>
  <c r="P35" i="40" s="1"/>
  <c r="G35" i="40"/>
  <c r="AB5" i="40"/>
  <c r="AB20" i="40" s="1"/>
  <c r="AA5" i="40"/>
  <c r="J20" i="40"/>
  <c r="J35" i="40" s="1"/>
  <c r="K20" i="40"/>
  <c r="K35" i="40" s="1"/>
  <c r="T20" i="40"/>
  <c r="T35" i="40" s="1"/>
  <c r="E35" i="40"/>
  <c r="V20" i="40"/>
  <c r="V35" i="40" s="1"/>
  <c r="AB34" i="40"/>
  <c r="Y35" i="40"/>
  <c r="AA20" i="40" l="1"/>
  <c r="AB35" i="40"/>
  <c r="AA35" i="40"/>
</calcChain>
</file>

<file path=xl/sharedStrings.xml><?xml version="1.0" encoding="utf-8"?>
<sst xmlns="http://schemas.openxmlformats.org/spreadsheetml/2006/main" count="337" uniqueCount="240">
  <si>
    <t>體育(二)</t>
    <phoneticPr fontId="3" type="noConversion"/>
  </si>
  <si>
    <t>體育(三)</t>
    <phoneticPr fontId="3" type="noConversion"/>
  </si>
  <si>
    <t>物件導向程式語言</t>
    <phoneticPr fontId="3" type="noConversion"/>
  </si>
  <si>
    <t>國文(二)</t>
    <phoneticPr fontId="3" type="noConversion"/>
  </si>
  <si>
    <t>物理(二)</t>
    <phoneticPr fontId="3" type="noConversion"/>
  </si>
  <si>
    <t>靜力學</t>
    <phoneticPr fontId="3" type="noConversion"/>
  </si>
  <si>
    <t>微積分(二)</t>
    <phoneticPr fontId="3" type="noConversion"/>
  </si>
  <si>
    <t>體育(一)</t>
    <phoneticPr fontId="3" type="noConversion"/>
  </si>
  <si>
    <t>國文(一)</t>
    <phoneticPr fontId="3" type="noConversion"/>
  </si>
  <si>
    <t>模具學</t>
    <phoneticPr fontId="3" type="noConversion"/>
  </si>
  <si>
    <t>計算機程式</t>
    <phoneticPr fontId="3" type="noConversion"/>
  </si>
  <si>
    <t>應用電子學及實驗</t>
    <phoneticPr fontId="3" type="noConversion"/>
  </si>
  <si>
    <t>至少選修</t>
    <phoneticPr fontId="3" type="noConversion"/>
  </si>
  <si>
    <t>現代機械製造</t>
    <phoneticPr fontId="3" type="noConversion"/>
  </si>
  <si>
    <t>材料科學</t>
    <phoneticPr fontId="3" type="noConversion"/>
  </si>
  <si>
    <t>英文(二)</t>
    <phoneticPr fontId="3" type="noConversion"/>
  </si>
  <si>
    <t>進階英文（一）</t>
    <phoneticPr fontId="3" type="noConversion"/>
  </si>
  <si>
    <t>進階英文(二)</t>
    <phoneticPr fontId="3" type="noConversion"/>
  </si>
  <si>
    <t>小計</t>
    <phoneticPr fontId="3" type="noConversion"/>
  </si>
  <si>
    <t>（3）選修外系之專業課程至多可計入12學分為畢業學分。</t>
    <phoneticPr fontId="3" type="noConversion"/>
  </si>
  <si>
    <t>學年</t>
  </si>
  <si>
    <t>小計</t>
  </si>
  <si>
    <t>學期</t>
  </si>
  <si>
    <t>科  目</t>
  </si>
  <si>
    <t>學分</t>
  </si>
  <si>
    <t>時數</t>
  </si>
  <si>
    <t>機構學</t>
  </si>
  <si>
    <t>其他</t>
  </si>
  <si>
    <t>體育(四)</t>
  </si>
  <si>
    <t>英語聽講練習(二)</t>
  </si>
  <si>
    <t>英語聽講練習(一)</t>
    <phoneticPr fontId="3" type="noConversion"/>
  </si>
  <si>
    <t>備     註</t>
    <phoneticPr fontId="3" type="noConversion"/>
  </si>
  <si>
    <t>時數</t>
    <phoneticPr fontId="3" type="noConversion"/>
  </si>
  <si>
    <t>電腦輔助工程分析</t>
    <phoneticPr fontId="3" type="noConversion"/>
  </si>
  <si>
    <t xml:space="preserve">            </t>
    <phoneticPr fontId="3" type="noConversion"/>
  </si>
  <si>
    <t>小計</t>
    <phoneticPr fontId="3" type="noConversion"/>
  </si>
  <si>
    <t>總計</t>
    <phoneticPr fontId="3" type="noConversion"/>
  </si>
  <si>
    <t>第 四 學  年</t>
    <phoneticPr fontId="3" type="noConversion"/>
  </si>
  <si>
    <t>第 三 學  年</t>
    <phoneticPr fontId="3" type="noConversion"/>
  </si>
  <si>
    <t>第 二 學  年</t>
    <phoneticPr fontId="3" type="noConversion"/>
  </si>
  <si>
    <t>第 一 學  年</t>
    <phoneticPr fontId="3" type="noConversion"/>
  </si>
  <si>
    <t>熱力學</t>
    <phoneticPr fontId="3" type="noConversion"/>
  </si>
  <si>
    <t>數位邏輯設計與實習</t>
    <phoneticPr fontId="3" type="noConversion"/>
  </si>
  <si>
    <t>電腦輔助機械製圖</t>
    <phoneticPr fontId="3" type="noConversion"/>
  </si>
  <si>
    <t>工廠實習(一)</t>
    <phoneticPr fontId="3" type="noConversion"/>
  </si>
  <si>
    <t>精密量測及實習</t>
    <phoneticPr fontId="3" type="noConversion"/>
  </si>
  <si>
    <t>數控工具機及實習</t>
    <phoneticPr fontId="3" type="noConversion"/>
  </si>
  <si>
    <t>電腦輔助製造及實習</t>
    <phoneticPr fontId="3" type="noConversion"/>
  </si>
  <si>
    <t>自動控制及實習</t>
    <phoneticPr fontId="3" type="noConversion"/>
  </si>
  <si>
    <t>機電整合及實習</t>
    <phoneticPr fontId="3" type="noConversion"/>
  </si>
  <si>
    <t>工程倫理與管理</t>
    <phoneticPr fontId="3" type="noConversion"/>
  </si>
  <si>
    <t>切削學</t>
    <phoneticPr fontId="3" type="noConversion"/>
  </si>
  <si>
    <t>塑膠加工學</t>
    <phoneticPr fontId="3" type="noConversion"/>
  </si>
  <si>
    <t>塑膠模具設計與分析</t>
    <phoneticPr fontId="3" type="noConversion"/>
  </si>
  <si>
    <t>智慧財產權</t>
    <phoneticPr fontId="3" type="noConversion"/>
  </si>
  <si>
    <t>金屬成形實務</t>
    <phoneticPr fontId="3" type="noConversion"/>
  </si>
  <si>
    <t>熱處理</t>
    <phoneticPr fontId="3" type="noConversion"/>
  </si>
  <si>
    <t>公差選用</t>
    <phoneticPr fontId="3" type="noConversion"/>
  </si>
  <si>
    <t>塑性加工學</t>
    <phoneticPr fontId="3" type="noConversion"/>
  </si>
  <si>
    <t>創造性機構設計</t>
    <phoneticPr fontId="3" type="noConversion"/>
  </si>
  <si>
    <t>非傳統加工及實務</t>
    <phoneticPr fontId="3" type="noConversion"/>
  </si>
  <si>
    <t>逆向工程與快速成形</t>
    <phoneticPr fontId="3" type="noConversion"/>
  </si>
  <si>
    <t>品質工程概論</t>
    <phoneticPr fontId="3" type="noConversion"/>
  </si>
  <si>
    <t>放電加工實務</t>
    <phoneticPr fontId="3" type="noConversion"/>
  </si>
  <si>
    <t>表面處理</t>
    <phoneticPr fontId="3" type="noConversion"/>
  </si>
  <si>
    <t>電腦輔助模具製造</t>
    <phoneticPr fontId="3" type="noConversion"/>
  </si>
  <si>
    <t>先進金屬成形技術</t>
    <phoneticPr fontId="3" type="noConversion"/>
  </si>
  <si>
    <t>射出成形實務</t>
    <phoneticPr fontId="3" type="noConversion"/>
  </si>
  <si>
    <t>工具機設計</t>
    <phoneticPr fontId="3" type="noConversion"/>
  </si>
  <si>
    <t>五軸加工實務</t>
    <phoneticPr fontId="3" type="noConversion"/>
  </si>
  <si>
    <t>模具產業技術實務</t>
    <phoneticPr fontId="3" type="noConversion"/>
  </si>
  <si>
    <t>單晶片控制與實務</t>
    <phoneticPr fontId="3" type="noConversion"/>
  </si>
  <si>
    <t>工具機產業技術實務</t>
    <phoneticPr fontId="3" type="noConversion"/>
  </si>
  <si>
    <t>工具機學</t>
    <phoneticPr fontId="3" type="noConversion"/>
  </si>
  <si>
    <t>自動化機構設計</t>
    <phoneticPr fontId="3" type="noConversion"/>
  </si>
  <si>
    <t>先進塑膠成型技術</t>
    <phoneticPr fontId="3" type="noConversion"/>
  </si>
  <si>
    <t>通識課程(一)</t>
    <phoneticPr fontId="3" type="noConversion"/>
  </si>
  <si>
    <t>鍛壓模具設計與分析</t>
    <phoneticPr fontId="3" type="noConversion"/>
  </si>
  <si>
    <t>系核心必修科目</t>
    <phoneticPr fontId="3" type="noConversion"/>
  </si>
  <si>
    <t>基礎、通識課程</t>
    <phoneticPr fontId="3" type="noConversion"/>
  </si>
  <si>
    <t>物理(一)</t>
    <phoneticPr fontId="3" type="noConversion"/>
  </si>
  <si>
    <t>微積分(一)</t>
    <phoneticPr fontId="3" type="noConversion"/>
  </si>
  <si>
    <t>通識課程(二)</t>
    <phoneticPr fontId="3" type="noConversion"/>
  </si>
  <si>
    <t>英文(一)</t>
    <phoneticPr fontId="3" type="noConversion"/>
  </si>
  <si>
    <t>通識課程(三)</t>
    <phoneticPr fontId="3" type="noConversion"/>
  </si>
  <si>
    <t>通識課程(四)</t>
    <phoneticPr fontId="3" type="noConversion"/>
  </si>
  <si>
    <t>材料力學</t>
    <phoneticPr fontId="3" type="noConversion"/>
  </si>
  <si>
    <t>電腦輔助設計實習</t>
    <phoneticPr fontId="3" type="noConversion"/>
  </si>
  <si>
    <t>氣液壓學及實習</t>
    <phoneticPr fontId="3" type="noConversion"/>
  </si>
  <si>
    <t>工程數學</t>
    <phoneticPr fontId="3" type="noConversion"/>
  </si>
  <si>
    <t>機械設計</t>
    <phoneticPr fontId="3" type="noConversion"/>
  </si>
  <si>
    <t>系專業選修科目(機械加工組)</t>
    <phoneticPr fontId="3" type="noConversion"/>
  </si>
  <si>
    <t>系專業選修科目(機電控制組)</t>
    <phoneticPr fontId="3" type="noConversion"/>
  </si>
  <si>
    <t>電工實務</t>
    <phoneticPr fontId="3" type="noConversion"/>
  </si>
  <si>
    <t>感測與量測實驗</t>
    <phoneticPr fontId="3" type="noConversion"/>
  </si>
  <si>
    <t>機電系統設計及實驗</t>
    <phoneticPr fontId="3" type="noConversion"/>
  </si>
  <si>
    <t>PID控制器實務</t>
    <phoneticPr fontId="3" type="noConversion"/>
  </si>
  <si>
    <t>數位控制實務</t>
    <phoneticPr fontId="3" type="noConversion"/>
  </si>
  <si>
    <t>影像處理</t>
    <phoneticPr fontId="3" type="noConversion"/>
  </si>
  <si>
    <t>資料庫系統</t>
    <phoneticPr fontId="3" type="noConversion"/>
  </si>
  <si>
    <t>電力電子學及實習</t>
    <phoneticPr fontId="3" type="noConversion"/>
  </si>
  <si>
    <t>電動機控制及實習</t>
    <phoneticPr fontId="3" type="noConversion"/>
  </si>
  <si>
    <t>人機介面應用</t>
    <phoneticPr fontId="3" type="noConversion"/>
  </si>
  <si>
    <t>材料實驗</t>
    <phoneticPr fontId="3" type="noConversion"/>
  </si>
  <si>
    <t>電路學</t>
    <phoneticPr fontId="3" type="noConversion"/>
  </si>
  <si>
    <t>微處理機及實習</t>
    <phoneticPr fontId="3" type="noConversion"/>
  </si>
  <si>
    <t>機電概論</t>
    <phoneticPr fontId="3" type="noConversion"/>
  </si>
  <si>
    <t>可程式邏輯控制器與實習</t>
    <phoneticPr fontId="3" type="noConversion"/>
  </si>
  <si>
    <t>嵌入式系統</t>
    <phoneticPr fontId="3" type="noConversion"/>
  </si>
  <si>
    <t>機器人工程</t>
    <phoneticPr fontId="3" type="noConversion"/>
  </si>
  <si>
    <t>類比電路模擬設計</t>
    <phoneticPr fontId="3" type="noConversion"/>
  </si>
  <si>
    <t>機電軟體應用</t>
    <phoneticPr fontId="3" type="noConversion"/>
  </si>
  <si>
    <t>視窗程式設計</t>
    <phoneticPr fontId="3" type="noConversion"/>
  </si>
  <si>
    <t>工業儀表原理與應用</t>
    <phoneticPr fontId="3" type="noConversion"/>
  </si>
  <si>
    <t>系統晶片應用</t>
    <phoneticPr fontId="3" type="noConversion"/>
  </si>
  <si>
    <t>電腦介面控制與應用</t>
    <phoneticPr fontId="3" type="noConversion"/>
  </si>
  <si>
    <t>資料結構</t>
    <phoneticPr fontId="3" type="noConversion"/>
  </si>
  <si>
    <t>工業配電</t>
    <phoneticPr fontId="3" type="noConversion"/>
  </si>
  <si>
    <t>電機學</t>
    <phoneticPr fontId="3" type="noConversion"/>
  </si>
  <si>
    <t>電機機械及實習</t>
    <phoneticPr fontId="3" type="noConversion"/>
  </si>
  <si>
    <t>作業系統</t>
    <phoneticPr fontId="3" type="noConversion"/>
  </si>
  <si>
    <t>自動化工程技術實務</t>
    <phoneticPr fontId="3" type="noConversion"/>
  </si>
  <si>
    <t>軍訓(一)</t>
    <phoneticPr fontId="3" type="noConversion"/>
  </si>
  <si>
    <t>軍訓(二)</t>
    <phoneticPr fontId="3" type="noConversion"/>
  </si>
  <si>
    <t>軍訓(三)</t>
    <phoneticPr fontId="3" type="noConversion"/>
  </si>
  <si>
    <t>軍訓(四)</t>
    <phoneticPr fontId="3" type="noConversion"/>
  </si>
  <si>
    <t>（4）於公司實習期間成績考核及格者，另採計校外實習3學分，修業年限內合計最高採計18學分。</t>
    <phoneticPr fontId="3" type="noConversion"/>
  </si>
  <si>
    <t>（5）軍訓、護理課程不列入畢業學分。(依據98年8月12日教務會議決議)</t>
    <phoneticPr fontId="3" type="noConversion"/>
  </si>
  <si>
    <t>工廠實習(二)</t>
    <phoneticPr fontId="3" type="noConversion"/>
  </si>
  <si>
    <r>
      <t xml:space="preserve">國立虎尾科技大學  花東離島與原住民精密機械  四技課程科目表  （106學年度入學適用）                                      </t>
    </r>
    <r>
      <rPr>
        <sz val="9"/>
        <rFont val="新細明體"/>
        <family val="1"/>
        <charset val="136"/>
      </rPr>
      <t xml:space="preserve">    </t>
    </r>
    <phoneticPr fontId="3" type="noConversion"/>
  </si>
  <si>
    <t>企業實習(一)</t>
    <phoneticPr fontId="3" type="noConversion"/>
  </si>
  <si>
    <t>小計</t>
    <phoneticPr fontId="3" type="noConversion"/>
  </si>
  <si>
    <t>企業實習(二)</t>
    <phoneticPr fontId="3" type="noConversion"/>
  </si>
  <si>
    <t>企業實習(三)</t>
    <phoneticPr fontId="3" type="noConversion"/>
  </si>
  <si>
    <t>企業實習(四)</t>
    <phoneticPr fontId="3" type="noConversion"/>
  </si>
  <si>
    <t>企業實習(五)</t>
    <phoneticPr fontId="3" type="noConversion"/>
  </si>
  <si>
    <t>企業實習(六)</t>
    <phoneticPr fontId="3" type="noConversion"/>
  </si>
  <si>
    <r>
      <t>MATLAB</t>
    </r>
    <r>
      <rPr>
        <sz val="7"/>
        <color indexed="8"/>
        <rFont val="新細明體"/>
        <family val="1"/>
        <charset val="136"/>
      </rPr>
      <t>程式設計與應用</t>
    </r>
    <phoneticPr fontId="3" type="noConversion"/>
  </si>
  <si>
    <r>
      <t>機械設計</t>
    </r>
    <r>
      <rPr>
        <u/>
        <sz val="8"/>
        <rFont val="新細明體"/>
        <family val="1"/>
        <charset val="136"/>
      </rPr>
      <t>實務</t>
    </r>
    <phoneticPr fontId="3" type="noConversion"/>
  </si>
  <si>
    <t xml:space="preserve">    小計</t>
    <phoneticPr fontId="3" type="noConversion"/>
  </si>
  <si>
    <t>必修科目  小計</t>
    <phoneticPr fontId="3" type="noConversion"/>
  </si>
  <si>
    <r>
      <t>（1）畢業學分至少</t>
    </r>
    <r>
      <rPr>
        <sz val="8"/>
        <color indexed="10"/>
        <rFont val="新細明體"/>
        <family val="1"/>
        <charset val="136"/>
      </rPr>
      <t>128</t>
    </r>
    <r>
      <rPr>
        <sz val="8"/>
        <color indexed="10"/>
        <rFont val="新細明體"/>
        <family val="1"/>
        <charset val="136"/>
      </rPr>
      <t xml:space="preserve"> </t>
    </r>
    <r>
      <rPr>
        <sz val="8"/>
        <rFont val="新細明體"/>
        <family val="1"/>
        <charset val="136"/>
      </rPr>
      <t>學分</t>
    </r>
    <r>
      <rPr>
        <sz val="8"/>
        <color indexed="10"/>
        <rFont val="新細明體"/>
        <family val="1"/>
        <charset val="136"/>
      </rPr>
      <t>(含校外實習18學分)</t>
    </r>
    <r>
      <rPr>
        <sz val="8"/>
        <rFont val="新細明體"/>
        <family val="1"/>
        <charset val="136"/>
      </rPr>
      <t xml:space="preserve">。 </t>
    </r>
    <phoneticPr fontId="3" type="noConversion"/>
  </si>
  <si>
    <r>
      <t>（2）共同必修</t>
    </r>
    <r>
      <rPr>
        <sz val="8"/>
        <color indexed="10"/>
        <rFont val="新細明體"/>
        <family val="1"/>
        <charset val="136"/>
      </rPr>
      <t>34</t>
    </r>
    <r>
      <rPr>
        <sz val="8"/>
        <rFont val="新細明體"/>
        <family val="1"/>
        <charset val="136"/>
      </rPr>
      <t>學分、系專業必修 67 學分、選修至少應修</t>
    </r>
    <r>
      <rPr>
        <sz val="8"/>
        <color indexed="10"/>
        <rFont val="新細明體"/>
        <family val="1"/>
        <charset val="136"/>
      </rPr>
      <t>27</t>
    </r>
    <r>
      <rPr>
        <sz val="8"/>
        <rFont val="新細明體"/>
        <family val="1"/>
        <charset val="136"/>
      </rPr>
      <t xml:space="preserve">學分。  </t>
    </r>
    <phoneticPr fontId="3" type="noConversion"/>
  </si>
  <si>
    <t>系專業選修科目</t>
    <phoneticPr fontId="3" type="noConversion"/>
  </si>
  <si>
    <t>系專業必修科目</t>
    <phoneticPr fontId="3" type="noConversion"/>
  </si>
  <si>
    <t>製造系統模擬</t>
  </si>
  <si>
    <t>機械零件選用與設計</t>
  </si>
  <si>
    <t>學分</t>
    <phoneticPr fontId="3" type="noConversion"/>
  </si>
  <si>
    <t>至少選修</t>
    <phoneticPr fontId="3" type="noConversion"/>
  </si>
  <si>
    <t>資料庫管理系統</t>
    <phoneticPr fontId="3" type="noConversion"/>
  </si>
  <si>
    <t>多軸加工原理與技術</t>
  </si>
  <si>
    <t>必修科目  小計</t>
    <phoneticPr fontId="3" type="noConversion"/>
  </si>
  <si>
    <t>基礎、通識課程</t>
    <phoneticPr fontId="3" type="noConversion"/>
  </si>
  <si>
    <t>國文(一)</t>
    <phoneticPr fontId="3" type="noConversion"/>
  </si>
  <si>
    <t>通識課程(三)</t>
    <phoneticPr fontId="3" type="noConversion"/>
  </si>
  <si>
    <t>切削學</t>
    <phoneticPr fontId="3" type="noConversion"/>
  </si>
  <si>
    <t>數位邏輯設計與實習</t>
  </si>
  <si>
    <t>精密量測實習</t>
    <phoneticPr fontId="3" type="noConversion"/>
  </si>
  <si>
    <t>工程倫理與管理</t>
  </si>
  <si>
    <t>大數據分析</t>
  </si>
  <si>
    <t>智慧機器人理論與應用</t>
  </si>
  <si>
    <t>製程分析</t>
    <phoneticPr fontId="3" type="noConversion"/>
  </si>
  <si>
    <t>模具學</t>
    <phoneticPr fontId="3" type="noConversion"/>
  </si>
  <si>
    <t>小計</t>
    <phoneticPr fontId="3" type="noConversion"/>
  </si>
  <si>
    <t>物聯網應用</t>
    <phoneticPr fontId="3" type="noConversion"/>
  </si>
  <si>
    <t>熱處理</t>
    <phoneticPr fontId="3" type="noConversion"/>
  </si>
  <si>
    <t>塑性加工學</t>
    <phoneticPr fontId="3" type="noConversion"/>
  </si>
  <si>
    <t>工具機機電系統</t>
    <phoneticPr fontId="3" type="noConversion"/>
  </si>
  <si>
    <t>生產排程</t>
    <phoneticPr fontId="3" type="noConversion"/>
  </si>
  <si>
    <t>逆向工程與快速成型</t>
    <phoneticPr fontId="3" type="noConversion"/>
  </si>
  <si>
    <t>刀具研磨實務</t>
    <phoneticPr fontId="3" type="noConversion"/>
  </si>
  <si>
    <t>刀具設計分析</t>
    <phoneticPr fontId="3" type="noConversion"/>
  </si>
  <si>
    <t>可程式邏輯控制器及實習</t>
    <phoneticPr fontId="3" type="noConversion"/>
  </si>
  <si>
    <t>工程統計</t>
  </si>
  <si>
    <t>實驗設計</t>
  </si>
  <si>
    <t>品質管制</t>
  </si>
  <si>
    <t>工業配電</t>
    <phoneticPr fontId="3" type="noConversion"/>
  </si>
  <si>
    <t>技能實務(一)</t>
    <phoneticPr fontId="3" type="noConversion"/>
  </si>
  <si>
    <t>技能實務(二)</t>
    <phoneticPr fontId="3" type="noConversion"/>
  </si>
  <si>
    <t>自動控制及實習</t>
    <phoneticPr fontId="3" type="noConversion"/>
  </si>
  <si>
    <t>英語聽講練習(二)</t>
    <phoneticPr fontId="3" type="noConversion"/>
  </si>
  <si>
    <t>英語聽講練習(一)</t>
    <phoneticPr fontId="3" type="noConversion"/>
  </si>
  <si>
    <t>科技英文</t>
    <phoneticPr fontId="3" type="noConversion"/>
  </si>
  <si>
    <t>材料實驗</t>
    <phoneticPr fontId="3" type="noConversion"/>
  </si>
  <si>
    <t>精密機械</t>
    <phoneticPr fontId="3" type="noConversion"/>
  </si>
  <si>
    <t>工具機概論</t>
    <phoneticPr fontId="3" type="noConversion"/>
  </si>
  <si>
    <t>電腦整合設計與製造</t>
    <phoneticPr fontId="3" type="noConversion"/>
  </si>
  <si>
    <t>材料科學</t>
    <phoneticPr fontId="3" type="noConversion"/>
  </si>
  <si>
    <t>電腦輔助工程分析</t>
    <phoneticPr fontId="3" type="noConversion"/>
  </si>
  <si>
    <t>計算機程式</t>
    <phoneticPr fontId="3" type="noConversion"/>
  </si>
  <si>
    <t>圖控程式語言設計</t>
    <phoneticPr fontId="3" type="noConversion"/>
  </si>
  <si>
    <t>電路學</t>
    <phoneticPr fontId="3" type="noConversion"/>
  </si>
  <si>
    <t>訊號與系統</t>
    <phoneticPr fontId="3" type="noConversion"/>
  </si>
  <si>
    <t>電工學</t>
    <phoneticPr fontId="3" type="noConversion"/>
  </si>
  <si>
    <t>機械設計</t>
    <phoneticPr fontId="3" type="noConversion"/>
  </si>
  <si>
    <t>機械設計實務</t>
    <phoneticPr fontId="3" type="noConversion"/>
  </si>
  <si>
    <t>電子電路分析與設計實務</t>
    <phoneticPr fontId="3" type="noConversion"/>
  </si>
  <si>
    <t>機構學</t>
    <phoneticPr fontId="3" type="noConversion"/>
  </si>
  <si>
    <t>基礎數學</t>
    <phoneticPr fontId="3" type="noConversion"/>
  </si>
  <si>
    <t>進階數學</t>
    <phoneticPr fontId="3" type="noConversion"/>
  </si>
  <si>
    <t>物件導向程式設計</t>
    <phoneticPr fontId="3" type="noConversion"/>
  </si>
  <si>
    <t>MATLAB軟體應用</t>
    <phoneticPr fontId="3" type="noConversion"/>
  </si>
  <si>
    <t>非傳統加工及實務</t>
    <phoneticPr fontId="3" type="noConversion"/>
  </si>
  <si>
    <t>數位系統與實務</t>
    <phoneticPr fontId="3" type="noConversion"/>
  </si>
  <si>
    <t>PID控制器實務</t>
    <phoneticPr fontId="3" type="noConversion"/>
  </si>
  <si>
    <t>職場實習(一)</t>
    <phoneticPr fontId="3" type="noConversion"/>
  </si>
  <si>
    <t>職場實習(二)</t>
    <phoneticPr fontId="3" type="noConversion"/>
  </si>
  <si>
    <t>職場實習(三)</t>
    <phoneticPr fontId="3" type="noConversion"/>
  </si>
  <si>
    <t>職場實習(四)</t>
    <phoneticPr fontId="3" type="noConversion"/>
  </si>
  <si>
    <t>職場實習(五)</t>
    <phoneticPr fontId="3" type="noConversion"/>
  </si>
  <si>
    <t>職場實習(六)</t>
    <phoneticPr fontId="3" type="noConversion"/>
  </si>
  <si>
    <t xml:space="preserve">（1）畢業學分至少128學分，選修至少應修28學分。 </t>
    <phoneticPr fontId="3" type="noConversion"/>
  </si>
  <si>
    <t>微積分(一)</t>
    <phoneticPr fontId="3" type="noConversion"/>
  </si>
  <si>
    <t>微積分(二)</t>
    <phoneticPr fontId="3" type="noConversion"/>
  </si>
  <si>
    <t>工程數學(一)</t>
    <phoneticPr fontId="3" type="noConversion"/>
  </si>
  <si>
    <t>工程數學(二)</t>
    <phoneticPr fontId="3" type="noConversion"/>
  </si>
  <si>
    <t>工程力學(一)</t>
    <phoneticPr fontId="3" type="noConversion"/>
  </si>
  <si>
    <t>工程力學(二)</t>
    <phoneticPr fontId="3" type="noConversion"/>
  </si>
  <si>
    <t>材料力學(一)</t>
    <phoneticPr fontId="3" type="noConversion"/>
  </si>
  <si>
    <t>材料力學(二)</t>
    <phoneticPr fontId="3" type="noConversion"/>
  </si>
  <si>
    <t>熱力學(一)</t>
    <phoneticPr fontId="3" type="noConversion"/>
  </si>
  <si>
    <t>熱力學(二)</t>
    <phoneticPr fontId="3" type="noConversion"/>
  </si>
  <si>
    <t>夾治具設計</t>
    <phoneticPr fontId="3" type="noConversion"/>
  </si>
  <si>
    <t>（2）學生入學後至少應取得一張乙級技術士證照或兩張機械加工/機電方面職類的丙級證照(入學前的證照不列入計算)，始可取得畢業證書。</t>
    <phoneticPr fontId="3" type="noConversion"/>
  </si>
  <si>
    <t>（3）職場實習(一)~(四)為必修課程，職場實習(五)~(六)為選修課程，除經由委員會認定特殊狀況可以修習專業選修科目來補足職場實習的學分外(以兩學期為限)，學生於畢業前應至企業就業滿四個學期。</t>
    <phoneticPr fontId="3" type="noConversion"/>
  </si>
  <si>
    <r>
      <t xml:space="preserve">國立虎尾科技大學機械與電腦輔助工程系【智慧製造產學訓專班】四技課程科目表 （111學年度入學適用）                                      </t>
    </r>
    <r>
      <rPr>
        <sz val="9"/>
        <color indexed="8"/>
        <rFont val="新細明體"/>
        <family val="1"/>
        <charset val="136"/>
      </rPr>
      <t xml:space="preserve">    </t>
    </r>
    <phoneticPr fontId="3" type="noConversion"/>
  </si>
  <si>
    <t>智慧製造概論</t>
    <phoneticPr fontId="3" type="noConversion"/>
  </si>
  <si>
    <t>體育(二)</t>
    <phoneticPr fontId="3" type="noConversion"/>
  </si>
  <si>
    <t>體育(一)</t>
    <phoneticPr fontId="3" type="noConversion"/>
  </si>
  <si>
    <t>電腦輔助設計與實習</t>
    <phoneticPr fontId="3" type="noConversion"/>
  </si>
  <si>
    <t>國文(二)</t>
    <phoneticPr fontId="3" type="noConversion"/>
  </si>
  <si>
    <t>國文(二)</t>
    <phoneticPr fontId="3" type="noConversion"/>
  </si>
  <si>
    <t>英文(二)</t>
    <phoneticPr fontId="3" type="noConversion"/>
  </si>
  <si>
    <t>英文(二)</t>
    <phoneticPr fontId="3" type="noConversion"/>
  </si>
  <si>
    <t>英文(一)</t>
    <phoneticPr fontId="3" type="noConversion"/>
  </si>
  <si>
    <t>英文(一)</t>
    <phoneticPr fontId="3" type="noConversion"/>
  </si>
  <si>
    <t>國文(一)</t>
    <phoneticPr fontId="3" type="noConversion"/>
  </si>
  <si>
    <t>通識課程(二)</t>
    <phoneticPr fontId="3" type="noConversion"/>
  </si>
  <si>
    <t>通識課程(一)</t>
    <phoneticPr fontId="3" type="noConversion"/>
  </si>
  <si>
    <r>
      <t>111</t>
    </r>
    <r>
      <rPr>
        <sz val="6"/>
        <rFont val="細明體"/>
        <family val="3"/>
        <charset val="136"/>
      </rPr>
      <t>年</t>
    </r>
    <r>
      <rPr>
        <sz val="6"/>
        <rFont val="Times New Roman"/>
        <family val="1"/>
      </rPr>
      <t>1</t>
    </r>
    <r>
      <rPr>
        <sz val="6"/>
        <rFont val="細明體"/>
        <family val="3"/>
        <charset val="136"/>
      </rPr>
      <t>月</t>
    </r>
    <r>
      <rPr>
        <sz val="6"/>
        <rFont val="Times New Roman"/>
        <family val="1"/>
      </rPr>
      <t>13</t>
    </r>
    <r>
      <rPr>
        <sz val="6"/>
        <rFont val="細明體"/>
        <family val="3"/>
        <charset val="136"/>
      </rPr>
      <t>日</t>
    </r>
    <r>
      <rPr>
        <sz val="6"/>
        <rFont val="Times New Roman"/>
        <family val="1"/>
      </rPr>
      <t>110-1</t>
    </r>
    <r>
      <rPr>
        <sz val="6"/>
        <rFont val="細明體"/>
        <family val="3"/>
        <charset val="136"/>
      </rPr>
      <t xml:space="preserve">第二次系課程委員會議通過
</t>
    </r>
    <r>
      <rPr>
        <sz val="6"/>
        <rFont val="Times New Roman"/>
        <family val="1"/>
      </rPr>
      <t>111</t>
    </r>
    <r>
      <rPr>
        <sz val="6"/>
        <rFont val="細明體"/>
        <family val="3"/>
        <charset val="136"/>
      </rPr>
      <t>年</t>
    </r>
    <r>
      <rPr>
        <sz val="6"/>
        <rFont val="Times New Roman"/>
        <family val="1"/>
      </rPr>
      <t>1</t>
    </r>
    <r>
      <rPr>
        <sz val="6"/>
        <rFont val="細明體"/>
        <family val="3"/>
        <charset val="136"/>
      </rPr>
      <t>月</t>
    </r>
    <r>
      <rPr>
        <sz val="6"/>
        <rFont val="Times New Roman"/>
        <family val="1"/>
      </rPr>
      <t>24</t>
    </r>
    <r>
      <rPr>
        <sz val="6"/>
        <rFont val="細明體"/>
        <family val="3"/>
        <charset val="136"/>
      </rPr>
      <t>日</t>
    </r>
    <r>
      <rPr>
        <sz val="6"/>
        <rFont val="Times New Roman"/>
        <family val="1"/>
      </rPr>
      <t>110-1</t>
    </r>
    <r>
      <rPr>
        <sz val="6"/>
        <rFont val="細明體"/>
        <family val="3"/>
        <charset val="136"/>
      </rPr>
      <t xml:space="preserve">第四次系務會議通過
</t>
    </r>
    <r>
      <rPr>
        <sz val="6"/>
        <rFont val="Times New Roman"/>
        <family val="1"/>
      </rPr>
      <t>111</t>
    </r>
    <r>
      <rPr>
        <sz val="6"/>
        <rFont val="細明體"/>
        <family val="3"/>
        <charset val="136"/>
      </rPr>
      <t>年</t>
    </r>
    <r>
      <rPr>
        <sz val="6"/>
        <rFont val="Times New Roman"/>
        <family val="1"/>
      </rPr>
      <t>3</t>
    </r>
    <r>
      <rPr>
        <sz val="6"/>
        <rFont val="細明體"/>
        <family val="3"/>
        <charset val="136"/>
      </rPr>
      <t>月</t>
    </r>
    <r>
      <rPr>
        <sz val="6"/>
        <rFont val="Times New Roman"/>
        <family val="1"/>
      </rPr>
      <t>10</t>
    </r>
    <r>
      <rPr>
        <sz val="6"/>
        <rFont val="細明體"/>
        <family val="3"/>
        <charset val="136"/>
      </rPr>
      <t>日</t>
    </r>
    <r>
      <rPr>
        <sz val="6"/>
        <rFont val="Times New Roman"/>
        <family val="1"/>
      </rPr>
      <t>110</t>
    </r>
    <r>
      <rPr>
        <sz val="6"/>
        <rFont val="細明體"/>
        <family val="3"/>
        <charset val="136"/>
      </rPr>
      <t xml:space="preserve">學年度第四次院課程委員會議通過
</t>
    </r>
    <r>
      <rPr>
        <sz val="6"/>
        <color indexed="12"/>
        <rFont val="Times New Roman"/>
        <family val="1"/>
      </rPr>
      <t>111</t>
    </r>
    <r>
      <rPr>
        <sz val="6"/>
        <color indexed="12"/>
        <rFont val="細明體"/>
        <family val="3"/>
        <charset val="136"/>
      </rPr>
      <t>年</t>
    </r>
    <r>
      <rPr>
        <sz val="6"/>
        <color indexed="12"/>
        <rFont val="Times New Roman"/>
        <family val="1"/>
      </rPr>
      <t>3</t>
    </r>
    <r>
      <rPr>
        <sz val="6"/>
        <color indexed="12"/>
        <rFont val="細明體"/>
        <family val="3"/>
        <charset val="136"/>
      </rPr>
      <t>月</t>
    </r>
    <r>
      <rPr>
        <sz val="6"/>
        <color indexed="12"/>
        <rFont val="Times New Roman"/>
        <family val="1"/>
      </rPr>
      <t>22</t>
    </r>
    <r>
      <rPr>
        <sz val="6"/>
        <color indexed="12"/>
        <rFont val="細明體"/>
        <family val="3"/>
        <charset val="136"/>
      </rPr>
      <t>日</t>
    </r>
    <r>
      <rPr>
        <sz val="6"/>
        <color indexed="12"/>
        <rFont val="Times New Roman"/>
        <family val="1"/>
      </rPr>
      <t>110</t>
    </r>
    <r>
      <rPr>
        <sz val="6"/>
        <color indexed="12"/>
        <rFont val="細明體"/>
        <family val="3"/>
        <charset val="136"/>
      </rPr>
      <t>學年度第</t>
    </r>
    <r>
      <rPr>
        <sz val="6"/>
        <color indexed="12"/>
        <rFont val="Times New Roman"/>
        <family val="1"/>
      </rPr>
      <t>3</t>
    </r>
    <r>
      <rPr>
        <sz val="6"/>
        <color indexed="12"/>
        <rFont val="細明體"/>
        <family val="3"/>
        <charset val="136"/>
      </rPr>
      <t xml:space="preserve">次教務會議通過
</t>
    </r>
    <r>
      <rPr>
        <sz val="6"/>
        <rFont val="Times New Roman"/>
        <family val="1"/>
      </rPr>
      <t>111</t>
    </r>
    <r>
      <rPr>
        <sz val="6"/>
        <rFont val="細明體"/>
        <family val="3"/>
        <charset val="136"/>
      </rPr>
      <t>年</t>
    </r>
    <r>
      <rPr>
        <sz val="6"/>
        <rFont val="Times New Roman"/>
        <family val="1"/>
      </rPr>
      <t>11</t>
    </r>
    <r>
      <rPr>
        <sz val="6"/>
        <rFont val="細明體"/>
        <family val="3"/>
        <charset val="136"/>
      </rPr>
      <t>月</t>
    </r>
    <r>
      <rPr>
        <sz val="6"/>
        <rFont val="Times New Roman"/>
        <family val="1"/>
      </rPr>
      <t>14</t>
    </r>
    <r>
      <rPr>
        <sz val="6"/>
        <rFont val="細明體"/>
        <family val="3"/>
        <charset val="136"/>
      </rPr>
      <t>日</t>
    </r>
    <r>
      <rPr>
        <sz val="6"/>
        <rFont val="Times New Roman"/>
        <family val="1"/>
      </rPr>
      <t>111</t>
    </r>
    <r>
      <rPr>
        <sz val="6"/>
        <rFont val="細明體"/>
        <family val="3"/>
        <charset val="136"/>
      </rPr>
      <t>學年度第</t>
    </r>
    <r>
      <rPr>
        <sz val="6"/>
        <rFont val="Times New Roman"/>
        <family val="1"/>
      </rPr>
      <t>1</t>
    </r>
    <r>
      <rPr>
        <sz val="6"/>
        <rFont val="細明體"/>
        <family val="3"/>
        <charset val="136"/>
      </rPr>
      <t xml:space="preserve">學期第一次產學攜手、產學訓課程委員會通過修訂
</t>
    </r>
    <r>
      <rPr>
        <sz val="6"/>
        <rFont val="Times New Roman"/>
        <family val="1"/>
      </rPr>
      <t>111</t>
    </r>
    <r>
      <rPr>
        <sz val="6"/>
        <rFont val="細明體"/>
        <family val="3"/>
        <charset val="136"/>
      </rPr>
      <t>年</t>
    </r>
    <r>
      <rPr>
        <sz val="6"/>
        <rFont val="Times New Roman"/>
        <family val="1"/>
      </rPr>
      <t>11</t>
    </r>
    <r>
      <rPr>
        <sz val="6"/>
        <rFont val="細明體"/>
        <family val="3"/>
        <charset val="136"/>
      </rPr>
      <t>月</t>
    </r>
    <r>
      <rPr>
        <sz val="6"/>
        <rFont val="Times New Roman"/>
        <family val="1"/>
      </rPr>
      <t>16</t>
    </r>
    <r>
      <rPr>
        <sz val="6"/>
        <rFont val="細明體"/>
        <family val="3"/>
        <charset val="136"/>
      </rPr>
      <t>日</t>
    </r>
    <r>
      <rPr>
        <sz val="6"/>
        <rFont val="Times New Roman"/>
        <family val="1"/>
      </rPr>
      <t>111-1</t>
    </r>
    <r>
      <rPr>
        <sz val="6"/>
        <rFont val="細明體"/>
        <family val="3"/>
        <charset val="136"/>
      </rPr>
      <t xml:space="preserve">第二次系務會議通過修訂
</t>
    </r>
    <r>
      <rPr>
        <sz val="6"/>
        <rFont val="Times New Roman"/>
        <family val="1"/>
      </rPr>
      <t>111</t>
    </r>
    <r>
      <rPr>
        <sz val="6"/>
        <rFont val="細明體"/>
        <family val="3"/>
        <charset val="136"/>
      </rPr>
      <t>年</t>
    </r>
    <r>
      <rPr>
        <sz val="6"/>
        <rFont val="Times New Roman"/>
        <family val="1"/>
      </rPr>
      <t>12</t>
    </r>
    <r>
      <rPr>
        <sz val="6"/>
        <rFont val="細明體"/>
        <family val="3"/>
        <charset val="136"/>
      </rPr>
      <t>月</t>
    </r>
    <r>
      <rPr>
        <sz val="6"/>
        <rFont val="Times New Roman"/>
        <family val="1"/>
      </rPr>
      <t>20</t>
    </r>
    <r>
      <rPr>
        <sz val="6"/>
        <rFont val="細明體"/>
        <family val="3"/>
        <charset val="136"/>
      </rPr>
      <t>日</t>
    </r>
    <r>
      <rPr>
        <sz val="6"/>
        <rFont val="Times New Roman"/>
        <family val="1"/>
      </rPr>
      <t>111</t>
    </r>
    <r>
      <rPr>
        <sz val="6"/>
        <rFont val="細明體"/>
        <family val="3"/>
        <charset val="136"/>
      </rPr>
      <t>學度第</t>
    </r>
    <r>
      <rPr>
        <sz val="6"/>
        <rFont val="Times New Roman"/>
        <family val="1"/>
      </rPr>
      <t>2</t>
    </r>
    <r>
      <rPr>
        <sz val="6"/>
        <rFont val="細明體"/>
        <family val="3"/>
        <charset val="136"/>
      </rPr>
      <t xml:space="preserve">次教務會議通過
</t>
    </r>
    <r>
      <rPr>
        <sz val="6"/>
        <rFont val="Times New Roman"/>
        <family val="1"/>
      </rPr>
      <t>112</t>
    </r>
    <r>
      <rPr>
        <sz val="6"/>
        <rFont val="細明體"/>
        <family val="3"/>
        <charset val="136"/>
      </rPr>
      <t>年</t>
    </r>
    <r>
      <rPr>
        <sz val="6"/>
        <rFont val="Times New Roman"/>
        <family val="1"/>
      </rPr>
      <t>4</t>
    </r>
    <r>
      <rPr>
        <sz val="6"/>
        <rFont val="細明體"/>
        <family val="3"/>
        <charset val="136"/>
      </rPr>
      <t>月</t>
    </r>
    <r>
      <rPr>
        <sz val="6"/>
        <rFont val="Times New Roman"/>
        <family val="1"/>
      </rPr>
      <t>7</t>
    </r>
    <r>
      <rPr>
        <sz val="6"/>
        <rFont val="細明體"/>
        <family val="3"/>
        <charset val="136"/>
      </rPr>
      <t>日</t>
    </r>
    <r>
      <rPr>
        <sz val="6"/>
        <rFont val="Times New Roman"/>
        <family val="1"/>
      </rPr>
      <t>111-2</t>
    </r>
    <r>
      <rPr>
        <sz val="6"/>
        <rFont val="細明體"/>
        <family val="3"/>
        <charset val="136"/>
      </rPr>
      <t xml:space="preserve">第二次攜訓課程委員會議通過修訂
</t>
    </r>
    <r>
      <rPr>
        <sz val="6"/>
        <rFont val="Times New Roman"/>
        <family val="1"/>
      </rPr>
      <t>112</t>
    </r>
    <r>
      <rPr>
        <sz val="6"/>
        <rFont val="細明體"/>
        <family val="3"/>
        <charset val="136"/>
      </rPr>
      <t>年</t>
    </r>
    <r>
      <rPr>
        <sz val="6"/>
        <rFont val="Times New Roman"/>
        <family val="1"/>
      </rPr>
      <t>4</t>
    </r>
    <r>
      <rPr>
        <sz val="6"/>
        <rFont val="細明體"/>
        <family val="3"/>
        <charset val="136"/>
      </rPr>
      <t>月</t>
    </r>
    <r>
      <rPr>
        <sz val="6"/>
        <rFont val="Times New Roman"/>
        <family val="1"/>
      </rPr>
      <t>27</t>
    </r>
    <r>
      <rPr>
        <sz val="6"/>
        <rFont val="細明體"/>
        <family val="3"/>
        <charset val="136"/>
      </rPr>
      <t>日</t>
    </r>
    <r>
      <rPr>
        <sz val="6"/>
        <rFont val="Times New Roman"/>
        <family val="1"/>
      </rPr>
      <t>111-2</t>
    </r>
    <r>
      <rPr>
        <sz val="6"/>
        <rFont val="細明體"/>
        <family val="3"/>
        <charset val="136"/>
      </rPr>
      <t xml:space="preserve">第二次系務會議通過
</t>
    </r>
    <r>
      <rPr>
        <sz val="6"/>
        <color rgb="FF0000FF"/>
        <rFont val="Times New Roman"/>
        <family val="1"/>
      </rPr>
      <t>112</t>
    </r>
    <r>
      <rPr>
        <sz val="6"/>
        <color rgb="FF0000FF"/>
        <rFont val="細明體"/>
        <family val="3"/>
        <charset val="136"/>
      </rPr>
      <t>年</t>
    </r>
    <r>
      <rPr>
        <sz val="6"/>
        <color rgb="FF0000FF"/>
        <rFont val="Times New Roman"/>
        <family val="1"/>
      </rPr>
      <t>6</t>
    </r>
    <r>
      <rPr>
        <sz val="6"/>
        <color rgb="FF0000FF"/>
        <rFont val="細明體"/>
        <family val="3"/>
        <charset val="136"/>
      </rPr>
      <t>月</t>
    </r>
    <r>
      <rPr>
        <sz val="6"/>
        <color rgb="FF0000FF"/>
        <rFont val="Times New Roman"/>
        <family val="1"/>
      </rPr>
      <t>26</t>
    </r>
    <r>
      <rPr>
        <sz val="6"/>
        <color rgb="FF0000FF"/>
        <rFont val="細明體"/>
        <family val="3"/>
        <charset val="136"/>
      </rPr>
      <t>日</t>
    </r>
    <r>
      <rPr>
        <sz val="6"/>
        <color rgb="FF0000FF"/>
        <rFont val="Times New Roman"/>
        <family val="1"/>
      </rPr>
      <t>111</t>
    </r>
    <r>
      <rPr>
        <sz val="6"/>
        <color rgb="FF0000FF"/>
        <rFont val="細明體"/>
        <family val="3"/>
        <charset val="136"/>
      </rPr>
      <t>學年度第</t>
    </r>
    <r>
      <rPr>
        <sz val="6"/>
        <color rgb="FF0000FF"/>
        <rFont val="Times New Roman"/>
        <family val="1"/>
      </rPr>
      <t>4</t>
    </r>
    <r>
      <rPr>
        <sz val="6"/>
        <color rgb="FF0000FF"/>
        <rFont val="細明體"/>
        <family val="3"/>
        <charset val="136"/>
      </rPr>
      <t>次教務會議通過修訂</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</si>
</sst>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2"/>
      <name val="新細明體"/>
      <family val="1"/>
      <charset val="136"/>
    </font>
    <font>
      <sz val="12"/>
      <name val="新細明體"/>
      <family val="1"/>
      <charset val="136"/>
    </font>
    <font>
      <sz val="8"/>
      <name val="新細明體"/>
      <family val="1"/>
      <charset val="136"/>
    </font>
    <font>
      <sz val="9"/>
      <name val="新細明體"/>
      <family val="1"/>
      <charset val="136"/>
    </font>
    <font>
      <sz val="6"/>
      <name val="新細明體"/>
      <family val="1"/>
      <charset val="136"/>
    </font>
    <font>
      <b/>
      <sz val="8"/>
      <name val="新細明體"/>
      <family val="1"/>
      <charset val="136"/>
    </font>
    <font>
      <sz val="10"/>
      <name val="新細明體"/>
      <family val="1"/>
      <charset val="136"/>
    </font>
    <font>
      <sz val="11"/>
      <name val="新細明體"/>
      <family val="1"/>
      <charset val="136"/>
    </font>
    <font>
      <sz val="20"/>
      <name val="新細明體"/>
      <family val="1"/>
      <charset val="136"/>
    </font>
    <font>
      <sz val="14"/>
      <name val="新細明體"/>
      <family val="1"/>
      <charset val="136"/>
    </font>
    <font>
      <sz val="7"/>
      <name val="新細明體"/>
      <family val="1"/>
      <charset val="136"/>
    </font>
    <font>
      <sz val="8"/>
      <color indexed="10"/>
      <name val="新細明體"/>
      <family val="1"/>
      <charset val="136"/>
    </font>
    <font>
      <b/>
      <sz val="9"/>
      <name val="新細明體"/>
      <family val="1"/>
      <charset val="136"/>
    </font>
    <font>
      <b/>
      <sz val="10"/>
      <name val="新細明體"/>
      <family val="1"/>
      <charset val="136"/>
    </font>
    <font>
      <sz val="8"/>
      <color indexed="8"/>
      <name val="新細明體"/>
      <family val="1"/>
      <charset val="136"/>
    </font>
    <font>
      <b/>
      <sz val="8"/>
      <color indexed="12"/>
      <name val="新細明體"/>
      <family val="1"/>
      <charset val="136"/>
    </font>
    <font>
      <sz val="8"/>
      <color indexed="8"/>
      <name val="新細明體"/>
      <family val="1"/>
      <charset val="136"/>
    </font>
    <font>
      <sz val="7"/>
      <color indexed="8"/>
      <name val="新細明體"/>
      <family val="1"/>
      <charset val="136"/>
    </font>
    <font>
      <u/>
      <sz val="8"/>
      <name val="新細明體"/>
      <family val="1"/>
      <charset val="136"/>
    </font>
    <font>
      <sz val="9"/>
      <color indexed="8"/>
      <name val="新細明體"/>
      <family val="1"/>
      <charset val="136"/>
    </font>
    <font>
      <sz val="9"/>
      <name val="標楷體"/>
      <family val="4"/>
      <charset val="136"/>
    </font>
    <font>
      <sz val="8"/>
      <color rgb="FFFF0000"/>
      <name val="新細明體"/>
      <family val="1"/>
      <charset val="136"/>
    </font>
    <font>
      <sz val="8"/>
      <color theme="1"/>
      <name val="新細明體"/>
      <family val="1"/>
      <charset val="136"/>
    </font>
    <font>
      <sz val="10"/>
      <color theme="1"/>
      <name val="Times New Roman"/>
      <family val="1"/>
    </font>
    <font>
      <sz val="10"/>
      <color theme="1"/>
      <name val="新細明體"/>
      <family val="1"/>
      <charset val="136"/>
    </font>
    <font>
      <sz val="7"/>
      <color theme="1"/>
      <name val="新細明體"/>
      <family val="1"/>
      <charset val="136"/>
    </font>
    <font>
      <sz val="6"/>
      <color theme="1"/>
      <name val="新細明體"/>
      <family val="1"/>
      <charset val="136"/>
    </font>
    <font>
      <sz val="11"/>
      <color theme="1"/>
      <name val="新細明體"/>
      <family val="1"/>
      <charset val="136"/>
    </font>
    <font>
      <sz val="14"/>
      <color theme="1"/>
      <name val="新細明體"/>
      <family val="1"/>
      <charset val="136"/>
    </font>
    <font>
      <b/>
      <sz val="10"/>
      <color theme="1"/>
      <name val="新細明體"/>
      <family val="1"/>
      <charset val="136"/>
    </font>
    <font>
      <sz val="8"/>
      <color theme="1"/>
      <name val="新細明體"/>
      <family val="1"/>
      <charset val="136"/>
      <scheme val="major"/>
    </font>
    <font>
      <sz val="12"/>
      <color theme="1"/>
      <name val="新細明體"/>
      <family val="1"/>
      <charset val="136"/>
    </font>
    <font>
      <sz val="12"/>
      <color theme="1"/>
      <name val="細明體"/>
      <family val="3"/>
      <charset val="136"/>
    </font>
    <font>
      <b/>
      <sz val="9"/>
      <color theme="1"/>
      <name val="新細明體"/>
      <family val="1"/>
      <charset val="136"/>
    </font>
    <font>
      <sz val="8"/>
      <name val="新細明體"/>
      <family val="1"/>
      <charset val="136"/>
      <scheme val="major"/>
    </font>
    <font>
      <sz val="9"/>
      <color theme="1"/>
      <name val="新細明體"/>
      <family val="1"/>
      <charset val="136"/>
    </font>
    <font>
      <b/>
      <sz val="8"/>
      <color theme="1"/>
      <name val="新細明體"/>
      <family val="1"/>
      <charset val="136"/>
    </font>
    <font>
      <sz val="12"/>
      <color rgb="FFFF0000"/>
      <name val="新細明體"/>
      <family val="1"/>
      <charset val="136"/>
    </font>
    <font>
      <strike/>
      <sz val="8"/>
      <color theme="1"/>
      <name val="新細明體"/>
      <family val="1"/>
      <charset val="136"/>
    </font>
    <font>
      <sz val="6"/>
      <name val="Times New Roman"/>
      <family val="1"/>
    </font>
    <font>
      <sz val="6"/>
      <name val="細明體"/>
      <family val="3"/>
      <charset val="136"/>
    </font>
    <font>
      <sz val="6"/>
      <color indexed="12"/>
      <name val="Times New Roman"/>
      <family val="1"/>
    </font>
    <font>
      <sz val="6"/>
      <color indexed="12"/>
      <name val="細明體"/>
      <family val="3"/>
      <charset val="136"/>
    </font>
    <font>
      <sz val="6"/>
      <color rgb="FF0000FF"/>
      <name val="Times New Roman"/>
      <family val="1"/>
    </font>
    <font>
      <sz val="6"/>
      <color rgb="FF0000FF"/>
      <name val="細明體"/>
      <family val="3"/>
      <charset val="136"/>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alignment vertical="center"/>
    </xf>
    <xf numFmtId="0" fontId="1" fillId="0" borderId="0"/>
  </cellStyleXfs>
  <cellXfs count="446">
    <xf numFmtId="0" fontId="0" fillId="0" borderId="0" xfId="0">
      <alignment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7" fillId="0" borderId="0" xfId="0" applyFont="1" applyBorder="1" applyAlignment="1">
      <alignment vertical="center"/>
    </xf>
    <xf numFmtId="0" fontId="9" fillId="0" borderId="0" xfId="0" applyFont="1" applyBorder="1" applyAlignment="1">
      <alignment vertical="center"/>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xf>
    <xf numFmtId="0" fontId="6" fillId="0" borderId="0" xfId="0" applyFont="1" applyFill="1" applyBorder="1" applyAlignment="1">
      <alignment vertical="center"/>
    </xf>
    <xf numFmtId="0" fontId="8" fillId="0" borderId="0" xfId="0" applyFont="1" applyBorder="1" applyAlignment="1">
      <alignment horizontal="centerContinuous" vertical="center"/>
    </xf>
    <xf numFmtId="0" fontId="7" fillId="0" borderId="0" xfId="0" applyFont="1" applyFill="1" applyBorder="1" applyAlignment="1">
      <alignment horizontal="centerContinuous" vertical="center"/>
    </xf>
    <xf numFmtId="0" fontId="8" fillId="0" borderId="0" xfId="0" applyFont="1" applyFill="1" applyBorder="1" applyAlignment="1">
      <alignment horizontal="centerContinuous" vertical="center"/>
    </xf>
    <xf numFmtId="0" fontId="7" fillId="0" borderId="0" xfId="0" applyFont="1" applyBorder="1" applyAlignment="1">
      <alignment horizontal="centerContinuous" vertical="center"/>
    </xf>
    <xf numFmtId="0" fontId="6" fillId="0" borderId="0" xfId="0" applyFont="1" applyBorder="1" applyAlignment="1">
      <alignment horizontal="centerContinuous" vertical="center"/>
    </xf>
    <xf numFmtId="0" fontId="2" fillId="0" borderId="1" xfId="0" applyFont="1" applyFill="1" applyBorder="1" applyAlignment="1">
      <alignment horizontal="center" vertical="center" shrinkToFit="1"/>
    </xf>
    <xf numFmtId="0" fontId="2" fillId="0" borderId="1" xfId="0" applyFont="1" applyFill="1" applyBorder="1" applyAlignment="1">
      <alignment horizontal="justify"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1" xfId="0" applyFont="1" applyBorder="1" applyAlignment="1">
      <alignment horizontal="justify" vertical="center" shrinkToFit="1"/>
    </xf>
    <xf numFmtId="0" fontId="6" fillId="0" borderId="3" xfId="0" applyFont="1" applyBorder="1" applyAlignment="1">
      <alignment horizontal="center" vertical="center"/>
    </xf>
    <xf numFmtId="0" fontId="6" fillId="0" borderId="1" xfId="0" applyFont="1" applyBorder="1" applyAlignment="1">
      <alignment vertical="center"/>
    </xf>
    <xf numFmtId="0" fontId="2" fillId="0" borderId="4" xfId="0" applyFont="1" applyFill="1" applyBorder="1">
      <alignment vertical="center"/>
    </xf>
    <xf numFmtId="0" fontId="2" fillId="0" borderId="5" xfId="0"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Font="1" applyBorder="1" applyAlignment="1">
      <alignment vertical="center"/>
    </xf>
    <xf numFmtId="0" fontId="8" fillId="0" borderId="0" xfId="0" applyFont="1" applyFill="1" applyBorder="1" applyAlignment="1">
      <alignment vertical="center"/>
    </xf>
    <xf numFmtId="0" fontId="13" fillId="0" borderId="6" xfId="0" applyFont="1" applyBorder="1" applyAlignment="1">
      <alignment horizontal="center" vertical="center" shrinkToFit="1"/>
    </xf>
    <xf numFmtId="0" fontId="2" fillId="2" borderId="1" xfId="0" applyFont="1" applyFill="1" applyBorder="1" applyAlignment="1">
      <alignment horizontal="justify" vertical="center" shrinkToFit="1"/>
    </xf>
    <xf numFmtId="0" fontId="2" fillId="2" borderId="1"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0" borderId="7" xfId="0" applyFont="1" applyFill="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49" fontId="6" fillId="0" borderId="0" xfId="0" applyNumberFormat="1"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0" fillId="0" borderId="0" xfId="0" applyFill="1">
      <alignment vertical="center"/>
    </xf>
    <xf numFmtId="0" fontId="2" fillId="0" borderId="12" xfId="0" applyFont="1" applyBorder="1" applyAlignment="1">
      <alignment horizontal="center" vertical="center" wrapText="1"/>
    </xf>
    <xf numFmtId="0" fontId="2" fillId="0" borderId="13" xfId="0" applyFont="1" applyBorder="1" applyAlignment="1">
      <alignment horizontal="center" vertical="center"/>
    </xf>
    <xf numFmtId="0" fontId="6" fillId="0" borderId="1" xfId="0" applyFont="1" applyFill="1" applyBorder="1" applyAlignment="1">
      <alignment vertical="center"/>
    </xf>
    <xf numFmtId="0" fontId="6" fillId="0" borderId="2" xfId="0" applyFont="1" applyFill="1" applyBorder="1" applyAlignment="1">
      <alignment horizontal="center" vertical="center" wrapText="1"/>
    </xf>
    <xf numFmtId="0" fontId="14"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1" xfId="0" applyFont="1" applyFill="1" applyBorder="1" applyAlignment="1">
      <alignment vertical="center" shrinkToFit="1"/>
    </xf>
    <xf numFmtId="0" fontId="15" fillId="2" borderId="1"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1" xfId="0" applyFont="1" applyFill="1" applyBorder="1" applyAlignment="1">
      <alignment horizontal="justify" vertical="center" shrinkToFit="1"/>
    </xf>
    <xf numFmtId="0" fontId="16" fillId="0" borderId="1" xfId="0" applyFont="1" applyFill="1" applyBorder="1" applyAlignment="1">
      <alignment horizontal="center" vertical="center" shrinkToFit="1"/>
    </xf>
    <xf numFmtId="0" fontId="0" fillId="0" borderId="0" xfId="0" applyBorder="1" applyAlignment="1">
      <alignment horizontal="centerContinuous" vertical="center"/>
    </xf>
    <xf numFmtId="0" fontId="21" fillId="0" borderId="1" xfId="0" applyFont="1" applyFill="1" applyBorder="1" applyAlignment="1">
      <alignment horizontal="justify" vertical="center" shrinkToFit="1"/>
    </xf>
    <xf numFmtId="0" fontId="21" fillId="0" borderId="1" xfId="0" applyFont="1" applyFill="1" applyBorder="1" applyAlignment="1">
      <alignment horizontal="center" vertical="center" shrinkToFit="1"/>
    </xf>
    <xf numFmtId="0" fontId="22" fillId="0" borderId="1" xfId="0" applyFont="1" applyFill="1" applyBorder="1" applyAlignment="1">
      <alignment horizontal="justify" vertical="center" shrinkToFit="1"/>
    </xf>
    <xf numFmtId="0" fontId="22" fillId="0" borderId="1" xfId="0" applyFont="1" applyFill="1" applyBorder="1" applyAlignment="1">
      <alignment vertical="center" shrinkToFit="1"/>
    </xf>
    <xf numFmtId="0" fontId="22" fillId="0" borderId="1" xfId="0" applyFont="1" applyFill="1" applyBorder="1" applyAlignment="1">
      <alignment horizontal="center" vertical="center" shrinkToFit="1"/>
    </xf>
    <xf numFmtId="0" fontId="2" fillId="0" borderId="1" xfId="0" applyFont="1" applyBorder="1" applyAlignment="1">
      <alignment horizontal="center" vertical="center" wrapText="1"/>
    </xf>
    <xf numFmtId="0" fontId="16" fillId="0" borderId="1" xfId="0" applyFont="1" applyFill="1" applyBorder="1" applyAlignment="1">
      <alignment horizontal="justify" vertical="center" shrinkToFit="1"/>
    </xf>
    <xf numFmtId="0" fontId="22"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3"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2" fillId="0" borderId="1"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4"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2" fillId="0" borderId="1" xfId="0" applyFont="1" applyFill="1" applyBorder="1" applyAlignment="1">
      <alignment vertical="center"/>
    </xf>
    <xf numFmtId="0" fontId="24" fillId="0" borderId="1" xfId="0" applyFont="1" applyFill="1" applyBorder="1" applyAlignment="1">
      <alignment vertical="center"/>
    </xf>
    <xf numFmtId="0" fontId="2" fillId="0" borderId="1"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13" fillId="0" borderId="15" xfId="0" applyFont="1" applyFill="1" applyBorder="1" applyAlignment="1">
      <alignment horizontal="center" vertical="center" shrinkToFit="1"/>
    </xf>
    <xf numFmtId="0" fontId="13" fillId="0" borderId="16" xfId="0" applyFont="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18" xfId="0" applyFont="1" applyBorder="1" applyAlignment="1">
      <alignment vertical="center" shrinkToFit="1"/>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24" fillId="0" borderId="1" xfId="0" applyFont="1" applyFill="1" applyBorder="1" applyAlignment="1">
      <alignment vertical="center" wrapText="1"/>
    </xf>
    <xf numFmtId="0" fontId="2" fillId="0" borderId="1" xfId="0" applyFont="1" applyBorder="1" applyAlignment="1">
      <alignment horizontal="center" vertical="center"/>
    </xf>
    <xf numFmtId="0" fontId="22" fillId="0" borderId="5" xfId="0" applyFont="1" applyFill="1" applyBorder="1" applyAlignment="1">
      <alignment vertical="center" shrinkToFit="1"/>
    </xf>
    <xf numFmtId="0" fontId="22" fillId="0" borderId="5" xfId="0" applyFont="1" applyFill="1" applyBorder="1" applyAlignment="1">
      <alignment horizontal="center" vertical="center" shrinkToFit="1"/>
    </xf>
    <xf numFmtId="0" fontId="22" fillId="0" borderId="5" xfId="0" applyFont="1" applyFill="1" applyBorder="1" applyAlignment="1">
      <alignment horizontal="justify" vertical="center" shrinkToFit="1"/>
    </xf>
    <xf numFmtId="0" fontId="22" fillId="0" borderId="19"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3" fillId="2" borderId="16" xfId="0" applyFont="1" applyFill="1" applyBorder="1" applyAlignment="1">
      <alignment horizontal="justify" vertical="center" shrinkToFit="1"/>
    </xf>
    <xf numFmtId="0" fontId="13" fillId="2" borderId="17" xfId="0" applyFont="1" applyFill="1" applyBorder="1" applyAlignment="1">
      <alignment horizontal="center" vertical="center" shrinkToFit="1"/>
    </xf>
    <xf numFmtId="0" fontId="24" fillId="0" borderId="5" xfId="0" applyFont="1" applyFill="1" applyBorder="1" applyAlignment="1">
      <alignment vertical="center"/>
    </xf>
    <xf numFmtId="0" fontId="24" fillId="0" borderId="19" xfId="0" applyFont="1" applyFill="1" applyBorder="1" applyAlignment="1">
      <alignment vertical="center"/>
    </xf>
    <xf numFmtId="0" fontId="24" fillId="0" borderId="2" xfId="0" applyFont="1" applyFill="1" applyBorder="1" applyAlignment="1">
      <alignment horizontal="center" vertical="center"/>
    </xf>
    <xf numFmtId="0" fontId="24" fillId="0" borderId="2" xfId="0" applyFont="1" applyFill="1" applyBorder="1" applyAlignment="1">
      <alignment vertical="center"/>
    </xf>
    <xf numFmtId="0" fontId="13" fillId="2" borderId="16" xfId="0" applyFont="1" applyFill="1" applyBorder="1" applyAlignment="1">
      <alignment vertical="center" shrinkToFit="1"/>
    </xf>
    <xf numFmtId="0" fontId="2" fillId="0" borderId="5" xfId="0" applyFont="1" applyFill="1" applyBorder="1" applyAlignment="1">
      <alignment horizontal="justify" vertical="center" shrinkToFit="1"/>
    </xf>
    <xf numFmtId="0" fontId="2" fillId="0" borderId="19"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6" fillId="0" borderId="2" xfId="0" applyFont="1" applyBorder="1" applyAlignment="1">
      <alignment vertical="center"/>
    </xf>
    <xf numFmtId="0" fontId="13" fillId="0" borderId="17" xfId="0" applyFont="1" applyBorder="1" applyAlignment="1">
      <alignment horizontal="center" vertical="center" shrinkToFit="1"/>
    </xf>
    <xf numFmtId="0" fontId="13" fillId="2" borderId="7" xfId="0" applyFont="1" applyFill="1" applyBorder="1" applyAlignment="1">
      <alignment vertical="center" shrinkToFit="1"/>
    </xf>
    <xf numFmtId="0" fontId="2" fillId="2" borderId="14" xfId="0" applyFont="1" applyFill="1" applyBorder="1" applyAlignment="1">
      <alignment horizontal="justify" vertical="center" shrinkToFit="1"/>
    </xf>
    <xf numFmtId="0" fontId="2" fillId="0" borderId="14" xfId="0" applyFont="1" applyFill="1" applyBorder="1" applyAlignment="1">
      <alignment horizontal="justify" vertical="center" shrinkToFit="1"/>
    </xf>
    <xf numFmtId="0" fontId="14" fillId="2" borderId="14" xfId="0" applyFont="1" applyFill="1" applyBorder="1" applyAlignment="1">
      <alignment horizontal="justify" vertical="center" shrinkToFit="1"/>
    </xf>
    <xf numFmtId="0" fontId="22" fillId="0" borderId="20" xfId="0" applyFont="1" applyFill="1" applyBorder="1" applyAlignment="1">
      <alignment vertical="center" shrinkToFit="1"/>
    </xf>
    <xf numFmtId="0" fontId="22" fillId="0" borderId="14" xfId="0" applyFont="1" applyFill="1" applyBorder="1" applyAlignment="1">
      <alignment vertical="center" shrinkToFit="1"/>
    </xf>
    <xf numFmtId="0" fontId="22" fillId="0" borderId="14" xfId="0" applyFont="1" applyFill="1" applyBorder="1" applyAlignment="1">
      <alignment horizontal="justify" vertical="center" shrinkToFit="1"/>
    </xf>
    <xf numFmtId="0" fontId="16" fillId="2" borderId="14" xfId="0" applyFont="1" applyFill="1" applyBorder="1" applyAlignment="1">
      <alignment vertical="center" shrinkToFit="1"/>
    </xf>
    <xf numFmtId="0" fontId="13" fillId="2" borderId="18" xfId="0" applyFont="1" applyFill="1" applyBorder="1" applyAlignment="1">
      <alignment horizontal="center" vertical="center" shrinkToFit="1"/>
    </xf>
    <xf numFmtId="0" fontId="22" fillId="0" borderId="14" xfId="0" applyFont="1" applyFill="1" applyBorder="1" applyAlignment="1">
      <alignment vertical="center" wrapText="1"/>
    </xf>
    <xf numFmtId="0" fontId="12" fillId="2" borderId="18" xfId="0" applyFont="1" applyFill="1" applyBorder="1" applyAlignment="1">
      <alignment horizontal="center" vertical="center" shrinkToFit="1"/>
    </xf>
    <xf numFmtId="0" fontId="2" fillId="0" borderId="20" xfId="0" applyFont="1" applyFill="1" applyBorder="1" applyAlignment="1">
      <alignment horizontal="left" vertical="center" shrinkToFit="1"/>
    </xf>
    <xf numFmtId="0" fontId="2" fillId="2" borderId="14" xfId="0" applyFont="1" applyFill="1" applyBorder="1" applyAlignment="1">
      <alignment vertical="center" shrinkToFit="1"/>
    </xf>
    <xf numFmtId="0" fontId="2" fillId="0" borderId="14" xfId="0" applyFont="1" applyFill="1" applyBorder="1" applyAlignment="1">
      <alignment vertical="center" shrinkToFit="1"/>
    </xf>
    <xf numFmtId="0" fontId="2" fillId="0" borderId="14" xfId="0" applyFont="1" applyFill="1" applyBorder="1" applyAlignment="1">
      <alignment horizontal="left" vertical="center" shrinkToFit="1"/>
    </xf>
    <xf numFmtId="0" fontId="13" fillId="0" borderId="21" xfId="0" applyFont="1" applyBorder="1" applyAlignment="1">
      <alignment vertical="center" shrinkToFit="1"/>
    </xf>
    <xf numFmtId="0" fontId="2" fillId="0" borderId="22" xfId="0" applyFont="1" applyFill="1" applyBorder="1" applyAlignment="1">
      <alignment horizontal="center" vertical="center" wrapText="1"/>
    </xf>
    <xf numFmtId="0" fontId="2" fillId="0" borderId="22" xfId="0" applyFont="1" applyFill="1" applyBorder="1" applyAlignment="1">
      <alignment horizontal="center" vertical="center" shrinkToFit="1"/>
    </xf>
    <xf numFmtId="0" fontId="16" fillId="2" borderId="22" xfId="0" applyFont="1" applyFill="1" applyBorder="1" applyAlignment="1">
      <alignment horizontal="center" vertical="center" shrinkToFit="1"/>
    </xf>
    <xf numFmtId="0" fontId="22" fillId="0" borderId="23" xfId="0" applyFont="1" applyFill="1" applyBorder="1" applyAlignment="1">
      <alignment horizontal="center" vertical="center" shrinkToFit="1"/>
    </xf>
    <xf numFmtId="0" fontId="22" fillId="0" borderId="22" xfId="0" applyFont="1" applyFill="1" applyBorder="1" applyAlignment="1">
      <alignment horizontal="center" vertical="center" shrinkToFit="1"/>
    </xf>
    <xf numFmtId="0" fontId="13" fillId="2" borderId="15" xfId="0" applyFont="1" applyFill="1" applyBorder="1" applyAlignment="1">
      <alignment horizontal="center" vertical="center" shrinkToFit="1"/>
    </xf>
    <xf numFmtId="0" fontId="13" fillId="0" borderId="16" xfId="0" applyFont="1" applyFill="1" applyBorder="1" applyAlignment="1">
      <alignment horizontal="justify" vertical="center" shrinkToFit="1"/>
    </xf>
    <xf numFmtId="0" fontId="13" fillId="2" borderId="24" xfId="0" applyFont="1" applyFill="1" applyBorder="1" applyAlignment="1">
      <alignment horizontal="center" vertical="center" shrinkToFit="1"/>
    </xf>
    <xf numFmtId="0" fontId="24" fillId="0" borderId="23" xfId="0" applyFont="1" applyFill="1" applyBorder="1" applyAlignment="1">
      <alignment vertical="center"/>
    </xf>
    <xf numFmtId="0" fontId="24" fillId="0" borderId="22" xfId="0" applyFont="1" applyFill="1" applyBorder="1" applyAlignment="1">
      <alignment horizontal="center" vertical="center"/>
    </xf>
    <xf numFmtId="0" fontId="24" fillId="0" borderId="22" xfId="0" applyFont="1" applyFill="1" applyBorder="1" applyAlignment="1">
      <alignment vertical="center"/>
    </xf>
    <xf numFmtId="0" fontId="13" fillId="0" borderId="16" xfId="0" applyFont="1" applyFill="1" applyBorder="1" applyAlignment="1">
      <alignment vertical="center" shrinkToFit="1"/>
    </xf>
    <xf numFmtId="0" fontId="2" fillId="0" borderId="23"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6" fillId="0" borderId="22" xfId="0" applyFont="1" applyBorder="1" applyAlignment="1">
      <alignment vertical="center"/>
    </xf>
    <xf numFmtId="0" fontId="13" fillId="0" borderId="15" xfId="0" applyFont="1" applyBorder="1" applyAlignment="1">
      <alignment horizontal="center" vertical="center" shrinkToFit="1"/>
    </xf>
    <xf numFmtId="0" fontId="2" fillId="2" borderId="22" xfId="0" applyFont="1" applyFill="1" applyBorder="1" applyAlignment="1">
      <alignment horizontal="center" vertical="center" wrapText="1"/>
    </xf>
    <xf numFmtId="0" fontId="4" fillId="0" borderId="2" xfId="0" applyFont="1" applyBorder="1" applyAlignment="1">
      <alignment horizontal="center" vertical="center" wrapText="1"/>
    </xf>
    <xf numFmtId="0" fontId="2" fillId="2" borderId="22" xfId="0" applyFont="1" applyFill="1" applyBorder="1" applyAlignment="1">
      <alignment horizontal="justify" vertical="center" shrinkToFit="1"/>
    </xf>
    <xf numFmtId="0" fontId="2" fillId="0" borderId="22" xfId="0" applyFont="1" applyFill="1" applyBorder="1" applyAlignment="1">
      <alignment horizontal="justify" vertical="center" shrinkToFit="1"/>
    </xf>
    <xf numFmtId="0" fontId="22" fillId="0" borderId="23" xfId="0" applyFont="1" applyFill="1" applyBorder="1" applyAlignment="1">
      <alignment horizontal="justify" vertical="center" shrinkToFit="1"/>
    </xf>
    <xf numFmtId="0" fontId="22" fillId="0" borderId="22" xfId="0" applyFont="1" applyFill="1" applyBorder="1" applyAlignment="1">
      <alignment vertical="center" wrapText="1" shrinkToFit="1"/>
    </xf>
    <xf numFmtId="0" fontId="22" fillId="0" borderId="22" xfId="0" applyFont="1" applyFill="1" applyBorder="1" applyAlignment="1">
      <alignment vertical="center" shrinkToFit="1"/>
    </xf>
    <xf numFmtId="0" fontId="16" fillId="0" borderId="22" xfId="0" applyFont="1" applyFill="1" applyBorder="1" applyAlignment="1">
      <alignment horizontal="justify" vertical="center" shrinkToFit="1"/>
    </xf>
    <xf numFmtId="0" fontId="16" fillId="0" borderId="2" xfId="0" applyFont="1" applyFill="1" applyBorder="1" applyAlignment="1">
      <alignment horizontal="center" vertical="center" shrinkToFit="1"/>
    </xf>
    <xf numFmtId="0" fontId="13" fillId="0" borderId="15" xfId="0" applyFont="1" applyFill="1" applyBorder="1" applyAlignment="1">
      <alignment horizontal="justify" vertical="center" shrinkToFit="1"/>
    </xf>
    <xf numFmtId="0" fontId="13" fillId="0" borderId="24" xfId="0" applyFont="1" applyFill="1" applyBorder="1" applyAlignment="1">
      <alignment vertical="center" shrinkToFit="1"/>
    </xf>
    <xf numFmtId="0" fontId="25" fillId="0" borderId="23" xfId="0" applyFont="1" applyFill="1" applyBorder="1" applyAlignment="1">
      <alignment vertical="center" wrapText="1"/>
    </xf>
    <xf numFmtId="0" fontId="24" fillId="0" borderId="5" xfId="0" applyFont="1" applyFill="1" applyBorder="1" applyAlignment="1">
      <alignment horizontal="center" vertical="center"/>
    </xf>
    <xf numFmtId="0" fontId="22" fillId="0" borderId="22" xfId="0" applyFont="1" applyFill="1" applyBorder="1" applyAlignment="1">
      <alignment horizontal="justify" vertical="center" shrinkToFit="1"/>
    </xf>
    <xf numFmtId="0" fontId="24" fillId="0" borderId="22" xfId="0" applyFont="1" applyFill="1" applyBorder="1" applyAlignment="1">
      <alignment vertical="center" wrapText="1"/>
    </xf>
    <xf numFmtId="0" fontId="22" fillId="0" borderId="2" xfId="0" applyFont="1" applyFill="1" applyBorder="1" applyAlignment="1">
      <alignment horizontal="center" vertical="center"/>
    </xf>
    <xf numFmtId="0" fontId="13" fillId="0" borderId="15" xfId="0" applyFont="1" applyFill="1" applyBorder="1" applyAlignment="1">
      <alignment vertical="center" shrinkToFit="1"/>
    </xf>
    <xf numFmtId="0" fontId="2" fillId="0" borderId="23" xfId="0" applyFont="1" applyFill="1" applyBorder="1" applyAlignment="1">
      <alignment horizontal="justify" vertical="center" shrinkToFit="1"/>
    </xf>
    <xf numFmtId="0" fontId="2" fillId="0" borderId="22" xfId="0" applyFont="1" applyFill="1" applyBorder="1" applyAlignment="1">
      <alignment vertical="center" wrapText="1" shrinkToFit="1"/>
    </xf>
    <xf numFmtId="0" fontId="13" fillId="2" borderId="25" xfId="0" applyFont="1" applyFill="1" applyBorder="1" applyAlignment="1">
      <alignment horizontal="center" vertical="center" shrinkToFit="1"/>
    </xf>
    <xf numFmtId="0" fontId="13" fillId="2" borderId="26" xfId="0" applyFont="1" applyFill="1" applyBorder="1" applyAlignment="1">
      <alignment horizontal="center" vertical="center" shrinkToFit="1"/>
    </xf>
    <xf numFmtId="0" fontId="13" fillId="0" borderId="26" xfId="0" applyFont="1" applyFill="1" applyBorder="1" applyAlignment="1">
      <alignment horizontal="justify" vertical="center" shrinkToFit="1"/>
    </xf>
    <xf numFmtId="0" fontId="13" fillId="0" borderId="26" xfId="0" applyFont="1" applyFill="1" applyBorder="1" applyAlignment="1">
      <alignment horizontal="center" vertical="center" shrinkToFit="1"/>
    </xf>
    <xf numFmtId="0" fontId="13" fillId="2" borderId="27"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19"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15" fillId="2" borderId="2"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2" fillId="2" borderId="5" xfId="0" applyFont="1" applyFill="1" applyBorder="1" applyAlignment="1">
      <alignment horizontal="justify" vertical="center" shrinkToFit="1"/>
    </xf>
    <xf numFmtId="0" fontId="2" fillId="2" borderId="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20" xfId="0" applyFont="1" applyFill="1" applyBorder="1" applyAlignment="1">
      <alignment horizontal="center" vertical="center" shrinkToFit="1"/>
    </xf>
    <xf numFmtId="0" fontId="2" fillId="0" borderId="5" xfId="0" applyFont="1" applyFill="1" applyBorder="1" applyAlignment="1">
      <alignment vertical="center" shrinkToFit="1"/>
    </xf>
    <xf numFmtId="0" fontId="13" fillId="0" borderId="28" xfId="0" applyFont="1" applyBorder="1" applyAlignment="1">
      <alignment horizontal="center" vertical="center" shrinkToFit="1"/>
    </xf>
    <xf numFmtId="0" fontId="13" fillId="0" borderId="28" xfId="0" applyFont="1" applyFill="1" applyBorder="1" applyAlignment="1">
      <alignment horizontal="center" vertical="center" shrinkToFit="1"/>
    </xf>
    <xf numFmtId="0" fontId="22" fillId="0" borderId="29" xfId="0" applyFont="1" applyFill="1" applyBorder="1" applyAlignment="1">
      <alignment horizontal="center" vertical="center" shrinkToFit="1"/>
    </xf>
    <xf numFmtId="0" fontId="24" fillId="0" borderId="29" xfId="0" applyFont="1" applyFill="1" applyBorder="1" applyAlignment="1">
      <alignment vertical="center"/>
    </xf>
    <xf numFmtId="0" fontId="13" fillId="2" borderId="30" xfId="0" applyFont="1" applyFill="1" applyBorder="1" applyAlignment="1">
      <alignment horizontal="center" vertical="center" shrinkToFit="1"/>
    </xf>
    <xf numFmtId="0" fontId="24" fillId="0" borderId="31" xfId="0" applyFont="1" applyFill="1" applyBorder="1" applyAlignment="1">
      <alignment vertical="center"/>
    </xf>
    <xf numFmtId="0" fontId="23" fillId="0" borderId="29" xfId="0" applyFont="1" applyFill="1" applyBorder="1" applyAlignment="1">
      <alignment horizontal="center" vertical="center"/>
    </xf>
    <xf numFmtId="0" fontId="0" fillId="0" borderId="32" xfId="0" applyBorder="1" applyAlignment="1">
      <alignment vertical="center" shrinkToFit="1"/>
    </xf>
    <xf numFmtId="0" fontId="0" fillId="0" borderId="10" xfId="0" applyBorder="1" applyAlignment="1">
      <alignment vertical="center" shrinkToFit="1"/>
    </xf>
    <xf numFmtId="0" fontId="0" fillId="0" borderId="33" xfId="0" applyBorder="1" applyAlignment="1">
      <alignment vertical="center" shrinkToFit="1"/>
    </xf>
    <xf numFmtId="0" fontId="0" fillId="0" borderId="11" xfId="0" applyBorder="1" applyAlignment="1">
      <alignment vertical="center" shrinkToFit="1"/>
    </xf>
    <xf numFmtId="0" fontId="2" fillId="0" borderId="32" xfId="0" applyFont="1" applyBorder="1" applyAlignment="1">
      <alignment textRotation="255"/>
    </xf>
    <xf numFmtId="0" fontId="2" fillId="0" borderId="10" xfId="0" applyFont="1" applyBorder="1" applyAlignment="1">
      <alignment textRotation="255"/>
    </xf>
    <xf numFmtId="0" fontId="2" fillId="0" borderId="33" xfId="0" applyFont="1" applyBorder="1" applyAlignment="1">
      <alignment textRotation="255"/>
    </xf>
    <xf numFmtId="0" fontId="2" fillId="0" borderId="11" xfId="0" applyFont="1" applyBorder="1" applyAlignment="1">
      <alignment textRotation="255"/>
    </xf>
    <xf numFmtId="0" fontId="2" fillId="0" borderId="34" xfId="0" applyFont="1" applyFill="1" applyBorder="1">
      <alignment vertical="center"/>
    </xf>
    <xf numFmtId="0" fontId="2"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2" fillId="0" borderId="3" xfId="0" applyFont="1" applyBorder="1" applyAlignment="1">
      <alignment vertical="center"/>
    </xf>
    <xf numFmtId="49" fontId="2" fillId="0" borderId="3" xfId="0" applyNumberFormat="1" applyFont="1" applyBorder="1" applyAlignment="1">
      <alignment vertical="center"/>
    </xf>
    <xf numFmtId="0" fontId="22" fillId="0" borderId="5" xfId="0" applyFont="1" applyFill="1" applyBorder="1" applyAlignment="1">
      <alignment horizontal="center" vertical="center"/>
    </xf>
    <xf numFmtId="0" fontId="22" fillId="0" borderId="23" xfId="0" applyFont="1" applyFill="1" applyBorder="1" applyAlignment="1">
      <alignment vertical="center" shrinkToFit="1"/>
    </xf>
    <xf numFmtId="0" fontId="25" fillId="0" borderId="22" xfId="0" applyFont="1" applyFill="1" applyBorder="1" applyAlignment="1">
      <alignment vertical="center" shrinkToFit="1"/>
    </xf>
    <xf numFmtId="0" fontId="26" fillId="0" borderId="1" xfId="0" applyFont="1" applyFill="1" applyBorder="1" applyAlignment="1">
      <alignment vertical="center" shrinkToFit="1"/>
    </xf>
    <xf numFmtId="0" fontId="25" fillId="0" borderId="1" xfId="0" applyFont="1" applyFill="1" applyBorder="1" applyAlignment="1">
      <alignment vertical="center" shrinkToFit="1"/>
    </xf>
    <xf numFmtId="0" fontId="24" fillId="0" borderId="1" xfId="0" applyFont="1" applyFill="1" applyBorder="1" applyAlignment="1">
      <alignment vertical="center" shrinkToFit="1"/>
    </xf>
    <xf numFmtId="0" fontId="24" fillId="0" borderId="22" xfId="0" applyFont="1" applyFill="1" applyBorder="1" applyAlignment="1">
      <alignment vertical="center" shrinkToFit="1"/>
    </xf>
    <xf numFmtId="0" fontId="24" fillId="0" borderId="0" xfId="0" applyFont="1" applyBorder="1" applyAlignment="1">
      <alignment vertical="center"/>
    </xf>
    <xf numFmtId="0" fontId="27" fillId="0" borderId="0" xfId="0" applyFont="1" applyBorder="1" applyAlignment="1">
      <alignment vertical="center"/>
    </xf>
    <xf numFmtId="0" fontId="27" fillId="0" borderId="0" xfId="0" applyFont="1" applyFill="1" applyBorder="1" applyAlignment="1">
      <alignment vertical="center"/>
    </xf>
    <xf numFmtId="0" fontId="28" fillId="0" borderId="0" xfId="0" applyFont="1" applyBorder="1" applyAlignment="1">
      <alignment vertical="center"/>
    </xf>
    <xf numFmtId="0" fontId="22" fillId="0" borderId="35" xfId="0" applyFont="1" applyFill="1" applyBorder="1" applyAlignment="1">
      <alignment horizontal="center" vertical="center" wrapText="1"/>
    </xf>
    <xf numFmtId="0" fontId="26" fillId="0" borderId="26"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29"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2" fillId="0" borderId="12" xfId="0" applyFont="1" applyBorder="1" applyAlignment="1">
      <alignment horizontal="center" vertical="center" wrapText="1"/>
    </xf>
    <xf numFmtId="0" fontId="22" fillId="2" borderId="22" xfId="0" applyFont="1" applyFill="1" applyBorder="1" applyAlignment="1">
      <alignment horizontal="justify" vertical="center" shrinkToFit="1"/>
    </xf>
    <xf numFmtId="0" fontId="22" fillId="2" borderId="1" xfId="0" applyFont="1" applyFill="1" applyBorder="1" applyAlignment="1">
      <alignment horizontal="center" vertical="center" shrinkToFit="1"/>
    </xf>
    <xf numFmtId="0" fontId="22" fillId="2" borderId="29" xfId="0" applyFont="1" applyFill="1" applyBorder="1" applyAlignment="1">
      <alignment horizontal="center" vertical="center" shrinkToFit="1"/>
    </xf>
    <xf numFmtId="0" fontId="22" fillId="0" borderId="2" xfId="0" applyFont="1" applyBorder="1" applyAlignment="1">
      <alignment horizontal="center" vertical="center" shrinkToFit="1"/>
    </xf>
    <xf numFmtId="0" fontId="22" fillId="0" borderId="1" xfId="0" applyFont="1" applyBorder="1" applyAlignment="1">
      <alignment horizontal="center" vertical="center" shrinkToFit="1"/>
    </xf>
    <xf numFmtId="0" fontId="22" fillId="2" borderId="14" xfId="0" applyFont="1" applyFill="1" applyBorder="1" applyAlignment="1">
      <alignment vertical="center" wrapText="1" shrinkToFit="1"/>
    </xf>
    <xf numFmtId="0" fontId="22" fillId="2" borderId="14" xfId="0" applyFont="1" applyFill="1" applyBorder="1" applyAlignment="1">
      <alignment horizontal="justify" vertical="center" shrinkToFit="1"/>
    </xf>
    <xf numFmtId="0" fontId="22" fillId="2" borderId="22" xfId="0" applyFont="1" applyFill="1" applyBorder="1" applyAlignment="1">
      <alignment vertical="center" wrapText="1" shrinkToFit="1"/>
    </xf>
    <xf numFmtId="0" fontId="22" fillId="2" borderId="1" xfId="0" applyFont="1" applyFill="1" applyBorder="1" applyAlignment="1">
      <alignment horizontal="justify" vertical="center" shrinkToFit="1"/>
    </xf>
    <xf numFmtId="0" fontId="22" fillId="0" borderId="1" xfId="0" applyFont="1" applyBorder="1" applyAlignment="1">
      <alignment horizontal="justify" vertical="center" shrinkToFit="1"/>
    </xf>
    <xf numFmtId="0" fontId="22" fillId="2" borderId="22"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9" fillId="0" borderId="18" xfId="0" applyFont="1" applyBorder="1" applyAlignment="1">
      <alignment vertical="center" shrinkToFit="1"/>
    </xf>
    <xf numFmtId="0" fontId="29" fillId="0" borderId="16" xfId="0" applyFont="1" applyFill="1" applyBorder="1" applyAlignment="1">
      <alignment horizontal="center" vertical="center" shrinkToFit="1"/>
    </xf>
    <xf numFmtId="0" fontId="29" fillId="0" borderId="30" xfId="0" applyFont="1" applyFill="1" applyBorder="1" applyAlignment="1">
      <alignment horizontal="center" vertical="center" shrinkToFit="1"/>
    </xf>
    <xf numFmtId="0" fontId="29" fillId="0" borderId="15" xfId="0" applyFont="1" applyFill="1" applyBorder="1" applyAlignment="1">
      <alignment horizontal="center" vertical="center" shrinkToFit="1"/>
    </xf>
    <xf numFmtId="0" fontId="29" fillId="2" borderId="16" xfId="0" applyFont="1" applyFill="1" applyBorder="1" applyAlignment="1">
      <alignment horizontal="center" vertical="center" shrinkToFit="1"/>
    </xf>
    <xf numFmtId="0" fontId="29" fillId="2" borderId="30" xfId="0" applyFont="1" applyFill="1" applyBorder="1" applyAlignment="1">
      <alignment horizontal="center" vertical="center" shrinkToFit="1"/>
    </xf>
    <xf numFmtId="0" fontId="29" fillId="2" borderId="15" xfId="0" applyFont="1" applyFill="1" applyBorder="1" applyAlignment="1">
      <alignment horizontal="center" vertical="center" shrinkToFit="1"/>
    </xf>
    <xf numFmtId="0" fontId="29" fillId="0" borderId="17" xfId="0" applyFont="1" applyFill="1" applyBorder="1" applyAlignment="1">
      <alignment horizontal="center" vertical="center" shrinkToFit="1"/>
    </xf>
    <xf numFmtId="0" fontId="29" fillId="0" borderId="18" xfId="0" applyFont="1" applyFill="1" applyBorder="1" applyAlignment="1">
      <alignment horizontal="center" vertical="center" shrinkToFit="1"/>
    </xf>
    <xf numFmtId="0" fontId="29" fillId="0" borderId="16" xfId="0" applyFont="1" applyBorder="1" applyAlignment="1">
      <alignment horizontal="center" vertical="center" shrinkToFit="1"/>
    </xf>
    <xf numFmtId="0" fontId="22" fillId="2" borderId="23" xfId="0" applyFont="1" applyFill="1" applyBorder="1" applyAlignment="1">
      <alignment horizontal="justify" vertical="center" shrinkToFit="1"/>
    </xf>
    <xf numFmtId="0" fontId="22" fillId="2" borderId="5" xfId="0" applyFont="1" applyFill="1" applyBorder="1" applyAlignment="1">
      <alignment horizontal="center" vertical="center" shrinkToFit="1"/>
    </xf>
    <xf numFmtId="0" fontId="22" fillId="2" borderId="5" xfId="0" applyFont="1" applyFill="1" applyBorder="1" applyAlignment="1">
      <alignment horizontal="justify" vertical="center" shrinkToFit="1"/>
    </xf>
    <xf numFmtId="0" fontId="22" fillId="2" borderId="19" xfId="0" applyFont="1" applyFill="1" applyBorder="1" applyAlignment="1">
      <alignment horizontal="center" vertical="center" shrinkToFit="1"/>
    </xf>
    <xf numFmtId="0" fontId="30" fillId="0" borderId="22" xfId="0" applyFont="1" applyBorder="1" applyAlignment="1">
      <alignment vertical="center" shrinkToFit="1"/>
    </xf>
    <xf numFmtId="0" fontId="29" fillId="2" borderId="17" xfId="0" applyFont="1" applyFill="1" applyBorder="1" applyAlignment="1">
      <alignment horizontal="center" vertical="center" shrinkToFit="1"/>
    </xf>
    <xf numFmtId="0" fontId="29" fillId="0" borderId="16" xfId="0" applyFont="1" applyFill="1" applyBorder="1" applyAlignment="1">
      <alignment horizontal="justify" vertical="center" shrinkToFit="1"/>
    </xf>
    <xf numFmtId="0" fontId="29" fillId="0" borderId="15" xfId="0" applyFont="1" applyFill="1" applyBorder="1" applyAlignment="1">
      <alignment horizontal="justify" vertical="center" shrinkToFit="1"/>
    </xf>
    <xf numFmtId="0" fontId="29" fillId="2" borderId="7" xfId="0" applyFont="1" applyFill="1" applyBorder="1" applyAlignment="1">
      <alignment horizontal="center" vertical="center" shrinkToFit="1"/>
    </xf>
    <xf numFmtId="0" fontId="29" fillId="2" borderId="36" xfId="0" applyFont="1" applyFill="1" applyBorder="1" applyAlignment="1">
      <alignment horizontal="center" vertical="center" shrinkToFit="1"/>
    </xf>
    <xf numFmtId="0" fontId="29" fillId="2" borderId="37" xfId="0" applyFont="1" applyFill="1" applyBorder="1" applyAlignment="1">
      <alignment horizontal="center" vertical="center" shrinkToFit="1"/>
    </xf>
    <xf numFmtId="0" fontId="29" fillId="0" borderId="37" xfId="0" applyFont="1" applyFill="1" applyBorder="1" applyAlignment="1">
      <alignment vertical="center" shrinkToFit="1"/>
    </xf>
    <xf numFmtId="0" fontId="29" fillId="0" borderId="24" xfId="0" applyFont="1" applyFill="1" applyBorder="1" applyAlignment="1">
      <alignment vertical="center" shrinkToFit="1"/>
    </xf>
    <xf numFmtId="0" fontId="29" fillId="0" borderId="7" xfId="0" applyFont="1" applyFill="1" applyBorder="1" applyAlignment="1">
      <alignment vertical="center" shrinkToFit="1"/>
    </xf>
    <xf numFmtId="0" fontId="29" fillId="0" borderId="6" xfId="0" applyFont="1" applyBorder="1" applyAlignment="1">
      <alignment horizontal="center" vertical="center" shrinkToFit="1"/>
    </xf>
    <xf numFmtId="0" fontId="22" fillId="0" borderId="23" xfId="0" applyFont="1" applyFill="1" applyBorder="1">
      <alignment vertical="center"/>
    </xf>
    <xf numFmtId="0" fontId="22" fillId="0" borderId="19"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1" xfId="0" applyFont="1" applyFill="1" applyBorder="1" applyAlignment="1">
      <alignment horizontal="left" vertical="center" shrinkToFit="1"/>
    </xf>
    <xf numFmtId="0" fontId="22" fillId="2" borderId="1" xfId="0" applyFont="1" applyFill="1" applyBorder="1" applyAlignment="1">
      <alignment vertical="center" shrinkToFit="1"/>
    </xf>
    <xf numFmtId="0" fontId="22" fillId="0" borderId="1" xfId="0" applyFont="1" applyBorder="1" applyAlignment="1">
      <alignment vertical="center" shrinkToFit="1"/>
    </xf>
    <xf numFmtId="0" fontId="22" fillId="0" borderId="2" xfId="0" applyFont="1" applyFill="1" applyBorder="1" applyAlignment="1">
      <alignment horizontal="center" vertical="center" wrapText="1"/>
    </xf>
    <xf numFmtId="0" fontId="22" fillId="0" borderId="22" xfId="0" applyFont="1" applyBorder="1" applyAlignment="1">
      <alignment vertical="center" shrinkToFit="1"/>
    </xf>
    <xf numFmtId="0" fontId="22" fillId="0" borderId="22" xfId="0" applyFont="1" applyFill="1" applyBorder="1">
      <alignment vertical="center"/>
    </xf>
    <xf numFmtId="0" fontId="31" fillId="0" borderId="0" xfId="0" applyFont="1" applyBorder="1" applyAlignment="1">
      <alignment vertical="center" shrinkToFit="1"/>
    </xf>
    <xf numFmtId="0" fontId="22" fillId="2" borderId="22" xfId="0" applyFont="1" applyFill="1" applyBorder="1" applyAlignment="1">
      <alignment vertical="center" shrinkToFit="1"/>
    </xf>
    <xf numFmtId="0" fontId="30" fillId="0" borderId="1" xfId="0" applyFont="1" applyFill="1" applyBorder="1" applyAlignment="1">
      <alignment horizontal="center" vertical="center" shrinkToFit="1"/>
    </xf>
    <xf numFmtId="0" fontId="30" fillId="0" borderId="1" xfId="0" applyFont="1" applyBorder="1" applyAlignment="1">
      <alignment vertical="center" shrinkToFit="1"/>
    </xf>
    <xf numFmtId="0" fontId="30" fillId="0" borderId="1" xfId="0" applyFont="1" applyFill="1" applyBorder="1" applyAlignment="1">
      <alignment horizontal="center" vertical="center"/>
    </xf>
    <xf numFmtId="0" fontId="30" fillId="0" borderId="2" xfId="0" applyFont="1" applyFill="1" applyBorder="1" applyAlignment="1">
      <alignment horizontal="center" vertical="center"/>
    </xf>
    <xf numFmtId="0" fontId="32" fillId="0" borderId="1" xfId="0" applyFont="1" applyBorder="1" applyAlignment="1">
      <alignment vertical="center" shrinkToFit="1"/>
    </xf>
    <xf numFmtId="0" fontId="33" fillId="2" borderId="15" xfId="0" applyFont="1" applyFill="1" applyBorder="1" applyAlignment="1">
      <alignment horizontal="center" vertical="center" shrinkToFit="1"/>
    </xf>
    <xf numFmtId="0" fontId="29" fillId="0" borderId="16" xfId="0" applyFont="1" applyFill="1" applyBorder="1" applyAlignment="1">
      <alignment vertical="center" shrinkToFit="1"/>
    </xf>
    <xf numFmtId="0" fontId="29" fillId="0" borderId="15" xfId="0" applyFont="1" applyFill="1" applyBorder="1" applyAlignment="1">
      <alignment vertical="center" shrinkToFit="1"/>
    </xf>
    <xf numFmtId="0" fontId="29" fillId="2" borderId="18" xfId="0" applyFont="1" applyFill="1" applyBorder="1" applyAlignment="1">
      <alignment horizontal="center" vertical="center" shrinkToFit="1"/>
    </xf>
    <xf numFmtId="0" fontId="29" fillId="0" borderId="38" xfId="0" applyFont="1" applyBorder="1" applyAlignment="1">
      <alignment horizontal="center" vertical="center" shrinkToFit="1"/>
    </xf>
    <xf numFmtId="0" fontId="22" fillId="0" borderId="34" xfId="0" applyFont="1" applyFill="1" applyBorder="1">
      <alignment vertical="center"/>
    </xf>
    <xf numFmtId="0" fontId="22" fillId="0" borderId="3" xfId="0" applyFont="1" applyFill="1" applyBorder="1" applyAlignment="1">
      <alignment horizontal="center" vertical="center"/>
    </xf>
    <xf numFmtId="0" fontId="24" fillId="0" borderId="3" xfId="0" applyFont="1" applyFill="1" applyBorder="1" applyAlignment="1">
      <alignment horizontal="center" vertical="center"/>
    </xf>
    <xf numFmtId="0" fontId="24" fillId="0" borderId="3" xfId="0" applyFont="1" applyBorder="1" applyAlignment="1">
      <alignment horizontal="center" vertical="center"/>
    </xf>
    <xf numFmtId="0" fontId="22" fillId="0" borderId="3" xfId="0" applyFont="1" applyBorder="1" applyAlignment="1">
      <alignment vertical="center"/>
    </xf>
    <xf numFmtId="49" fontId="22" fillId="0" borderId="3" xfId="0" applyNumberFormat="1" applyFont="1" applyBorder="1" applyAlignment="1">
      <alignment vertical="center"/>
    </xf>
    <xf numFmtId="0" fontId="24" fillId="0" borderId="9" xfId="0" applyFont="1" applyBorder="1" applyAlignment="1">
      <alignment vertical="center"/>
    </xf>
    <xf numFmtId="0" fontId="22" fillId="0" borderId="4" xfId="0" applyFont="1" applyFill="1" applyBorder="1">
      <alignment vertical="center"/>
    </xf>
    <xf numFmtId="0" fontId="22"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Border="1" applyAlignment="1">
      <alignment horizontal="center" vertical="center"/>
    </xf>
    <xf numFmtId="49" fontId="24" fillId="0" borderId="0" xfId="0" applyNumberFormat="1" applyFont="1" applyFill="1" applyBorder="1" applyAlignment="1">
      <alignment horizontal="center" vertical="center"/>
    </xf>
    <xf numFmtId="0" fontId="24" fillId="0" borderId="10" xfId="0" applyFont="1" applyBorder="1" applyAlignment="1">
      <alignment vertical="center"/>
    </xf>
    <xf numFmtId="0" fontId="24" fillId="0" borderId="11" xfId="0" applyFont="1" applyBorder="1" applyAlignment="1">
      <alignment vertical="center"/>
    </xf>
    <xf numFmtId="0" fontId="24" fillId="0" borderId="0" xfId="0" applyFont="1" applyFill="1" applyBorder="1" applyAlignment="1">
      <alignment vertical="center"/>
    </xf>
    <xf numFmtId="0" fontId="31" fillId="0" borderId="0" xfId="0" applyFont="1" applyFill="1">
      <alignment vertical="center"/>
    </xf>
    <xf numFmtId="0" fontId="31" fillId="0" borderId="0" xfId="0" applyFont="1">
      <alignment vertical="center"/>
    </xf>
    <xf numFmtId="0" fontId="29" fillId="0" borderId="28" xfId="0" applyFont="1" applyBorder="1" applyAlignment="1">
      <alignment horizontal="center" vertical="center" shrinkToFit="1"/>
    </xf>
    <xf numFmtId="0" fontId="29" fillId="2" borderId="24" xfId="0" applyFont="1" applyFill="1" applyBorder="1" applyAlignment="1">
      <alignment horizontal="center" vertical="center" shrinkToFit="1"/>
    </xf>
    <xf numFmtId="0" fontId="22" fillId="0" borderId="13" xfId="0" applyFont="1" applyBorder="1" applyAlignment="1">
      <alignment horizontal="center" vertical="center"/>
    </xf>
    <xf numFmtId="0" fontId="31" fillId="0" borderId="10" xfId="0" applyFont="1" applyBorder="1" applyAlignment="1">
      <alignment vertical="center" shrinkToFit="1"/>
    </xf>
    <xf numFmtId="0" fontId="29" fillId="0" borderId="8" xfId="0" applyFont="1" applyBorder="1" applyAlignment="1">
      <alignment horizontal="center" vertical="center" shrinkToFit="1"/>
    </xf>
    <xf numFmtId="0" fontId="29" fillId="0" borderId="24" xfId="0" applyFont="1" applyBorder="1" applyAlignment="1">
      <alignment horizontal="center" vertical="center" shrinkToFit="1"/>
    </xf>
    <xf numFmtId="0" fontId="34" fillId="0" borderId="23" xfId="0" applyFont="1" applyFill="1" applyBorder="1" applyAlignment="1">
      <alignment vertical="center" shrinkToFit="1"/>
    </xf>
    <xf numFmtId="0" fontId="2" fillId="0" borderId="22" xfId="0" applyFont="1" applyFill="1" applyBorder="1" applyAlignment="1">
      <alignment vertical="center" shrinkToFit="1"/>
    </xf>
    <xf numFmtId="0" fontId="21" fillId="3" borderId="1" xfId="0" applyFont="1" applyFill="1" applyBorder="1" applyAlignment="1">
      <alignment horizontal="center" vertical="center" shrinkToFit="1"/>
    </xf>
    <xf numFmtId="0" fontId="21" fillId="3" borderId="2" xfId="0" applyFont="1" applyFill="1" applyBorder="1" applyAlignment="1">
      <alignment horizontal="center" vertical="center" shrinkToFit="1"/>
    </xf>
    <xf numFmtId="0" fontId="22" fillId="2" borderId="14" xfId="0" applyFont="1" applyFill="1" applyBorder="1" applyAlignment="1">
      <alignment horizontal="left" vertical="center" shrinkToFit="1"/>
    </xf>
    <xf numFmtId="0" fontId="22" fillId="0" borderId="14" xfId="0" applyFont="1" applyFill="1" applyBorder="1" applyAlignment="1">
      <alignment horizontal="left" vertical="center" shrinkToFit="1"/>
    </xf>
    <xf numFmtId="0" fontId="22" fillId="2" borderId="1" xfId="0" applyFont="1" applyFill="1" applyBorder="1" applyAlignment="1">
      <alignment horizontal="left" vertical="center" shrinkToFit="1"/>
    </xf>
    <xf numFmtId="0" fontId="38" fillId="0" borderId="22" xfId="0" applyFont="1" applyFill="1" applyBorder="1" applyAlignment="1">
      <alignment horizontal="justify" vertical="center" shrinkToFit="1"/>
    </xf>
    <xf numFmtId="0" fontId="38" fillId="0" borderId="1" xfId="0" applyFont="1" applyFill="1" applyBorder="1" applyAlignment="1">
      <alignment horizontal="center" vertical="center" shrinkToFit="1"/>
    </xf>
    <xf numFmtId="0" fontId="38" fillId="0" borderId="14" xfId="0" applyFont="1" applyFill="1" applyBorder="1" applyAlignment="1">
      <alignment horizontal="justify" vertical="center" shrinkToFit="1"/>
    </xf>
    <xf numFmtId="0" fontId="38" fillId="2" borderId="1" xfId="0" applyFont="1" applyFill="1" applyBorder="1" applyAlignment="1">
      <alignment horizontal="center" vertical="center" shrinkToFit="1"/>
    </xf>
    <xf numFmtId="0" fontId="38" fillId="2" borderId="29" xfId="0" applyFont="1" applyFill="1" applyBorder="1" applyAlignment="1">
      <alignment horizontal="center" vertical="center" shrinkToFit="1"/>
    </xf>
    <xf numFmtId="0" fontId="38" fillId="0" borderId="1" xfId="0" applyFont="1" applyFill="1" applyBorder="1" applyAlignment="1">
      <alignment horizontal="justify" vertical="center" shrinkToFit="1"/>
    </xf>
    <xf numFmtId="0" fontId="38" fillId="0" borderId="2" xfId="0" applyFont="1" applyBorder="1" applyAlignment="1">
      <alignment horizontal="center" vertical="center" shrinkToFit="1"/>
    </xf>
    <xf numFmtId="0" fontId="38" fillId="0" borderId="1" xfId="0" applyFont="1" applyBorder="1" applyAlignment="1">
      <alignment horizontal="center" vertical="center" shrinkToFit="1"/>
    </xf>
    <xf numFmtId="0" fontId="38" fillId="2" borderId="22" xfId="0" applyFont="1" applyFill="1" applyBorder="1" applyAlignment="1">
      <alignment horizontal="justify" vertical="center" shrinkToFit="1"/>
    </xf>
    <xf numFmtId="0" fontId="38" fillId="2" borderId="14" xfId="0" applyFont="1" applyFill="1" applyBorder="1" applyAlignment="1">
      <alignment horizontal="justify" vertical="center" shrinkToFit="1"/>
    </xf>
    <xf numFmtId="0" fontId="38" fillId="0" borderId="1" xfId="0" applyFont="1" applyFill="1" applyBorder="1" applyAlignment="1">
      <alignment vertical="center" shrinkToFit="1"/>
    </xf>
    <xf numFmtId="0" fontId="38" fillId="0" borderId="2" xfId="0" applyFont="1" applyFill="1" applyBorder="1" applyAlignment="1">
      <alignment horizontal="center" vertical="center" shrinkToFit="1"/>
    </xf>
    <xf numFmtId="0" fontId="21" fillId="3" borderId="1" xfId="0" applyFont="1" applyFill="1" applyBorder="1" applyAlignment="1">
      <alignment vertical="center" shrinkToFit="1"/>
    </xf>
    <xf numFmtId="0" fontId="21" fillId="3" borderId="14" xfId="0" applyFont="1" applyFill="1" applyBorder="1" applyAlignment="1">
      <alignment vertical="center" shrinkToFit="1"/>
    </xf>
    <xf numFmtId="0" fontId="31" fillId="0" borderId="0" xfId="0" applyFont="1" applyBorder="1" applyAlignment="1">
      <alignment horizontal="center" vertical="center"/>
    </xf>
    <xf numFmtId="0" fontId="0" fillId="0" borderId="0" xfId="0" applyAlignment="1">
      <alignment vertical="center"/>
    </xf>
    <xf numFmtId="0" fontId="0" fillId="0" borderId="43" xfId="0" applyBorder="1" applyAlignment="1">
      <alignment vertical="center"/>
    </xf>
    <xf numFmtId="0" fontId="39" fillId="0" borderId="0" xfId="0" applyFont="1" applyBorder="1" applyAlignment="1">
      <alignment horizontal="left" vertical="center" wrapText="1"/>
    </xf>
    <xf numFmtId="0" fontId="4" fillId="0" borderId="0" xfId="0" applyFont="1" applyAlignment="1">
      <alignment vertical="center"/>
    </xf>
    <xf numFmtId="0" fontId="4" fillId="0" borderId="43" xfId="0" applyFont="1" applyBorder="1" applyAlignment="1">
      <alignment vertical="center"/>
    </xf>
    <xf numFmtId="0" fontId="25" fillId="0" borderId="52" xfId="0" applyFont="1" applyFill="1" applyBorder="1" applyAlignment="1">
      <alignment horizontal="center" vertical="center" textRotation="255" wrapText="1"/>
    </xf>
    <xf numFmtId="0" fontId="25" fillId="0" borderId="53" xfId="0" applyFont="1" applyFill="1" applyBorder="1" applyAlignment="1">
      <alignment horizontal="center" vertical="center" textRotation="255" wrapText="1"/>
    </xf>
    <xf numFmtId="0" fontId="33" fillId="0" borderId="11" xfId="0" applyFont="1" applyBorder="1" applyAlignment="1">
      <alignment horizontal="center" vertical="center" shrinkToFit="1"/>
    </xf>
    <xf numFmtId="0" fontId="33" fillId="0" borderId="46" xfId="0" applyFont="1" applyBorder="1">
      <alignment vertical="center"/>
    </xf>
    <xf numFmtId="0" fontId="36" fillId="0" borderId="47"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20" xfId="0" applyFont="1" applyBorder="1" applyAlignment="1">
      <alignment horizontal="center" vertical="center" wrapText="1"/>
    </xf>
    <xf numFmtId="0" fontId="22" fillId="0" borderId="3" xfId="0" applyFont="1" applyBorder="1" applyAlignment="1">
      <alignment horizontal="center" vertical="center" wrapText="1"/>
    </xf>
    <xf numFmtId="0" fontId="31" fillId="0" borderId="9" xfId="0" applyFont="1" applyBorder="1" applyAlignment="1">
      <alignment vertical="center"/>
    </xf>
    <xf numFmtId="0" fontId="22" fillId="0" borderId="47" xfId="0" applyFont="1" applyBorder="1" applyAlignment="1">
      <alignment horizontal="center" vertical="center" wrapText="1"/>
    </xf>
    <xf numFmtId="0" fontId="31" fillId="0" borderId="48" xfId="0" applyFont="1" applyBorder="1" applyAlignment="1">
      <alignment horizontal="center" vertical="center" wrapText="1"/>
    </xf>
    <xf numFmtId="0" fontId="29" fillId="2" borderId="24" xfId="0" applyFont="1" applyFill="1" applyBorder="1" applyAlignment="1">
      <alignment horizontal="center" vertical="center" shrinkToFit="1"/>
    </xf>
    <xf numFmtId="0" fontId="33" fillId="2" borderId="7" xfId="0" applyFont="1" applyFill="1" applyBorder="1" applyAlignment="1">
      <alignment horizontal="center" vertical="center" shrinkToFit="1"/>
    </xf>
    <xf numFmtId="0" fontId="22" fillId="0" borderId="3" xfId="0" applyFont="1" applyBorder="1" applyAlignment="1">
      <alignment horizontal="center" textRotation="255"/>
    </xf>
    <xf numFmtId="0" fontId="22" fillId="0" borderId="0" xfId="0" applyFont="1" applyBorder="1" applyAlignment="1">
      <alignment horizontal="center" textRotation="255"/>
    </xf>
    <xf numFmtId="0" fontId="31" fillId="0" borderId="10" xfId="0" applyFont="1" applyBorder="1" applyAlignment="1">
      <alignment vertical="center"/>
    </xf>
    <xf numFmtId="0" fontId="35" fillId="2" borderId="23" xfId="0" applyFont="1" applyFill="1" applyBorder="1" applyAlignment="1">
      <alignment vertical="center" textRotation="255" wrapText="1"/>
    </xf>
    <xf numFmtId="0" fontId="35" fillId="0" borderId="31" xfId="0" applyFont="1" applyBorder="1">
      <alignment vertical="center"/>
    </xf>
    <xf numFmtId="0" fontId="35" fillId="0" borderId="22" xfId="0" applyFont="1" applyBorder="1">
      <alignment vertical="center"/>
    </xf>
    <xf numFmtId="0" fontId="35" fillId="0" borderId="29" xfId="0" applyFont="1" applyBorder="1">
      <alignment vertical="center"/>
    </xf>
    <xf numFmtId="0" fontId="35" fillId="0" borderId="25" xfId="0" applyFont="1" applyBorder="1">
      <alignment vertical="center"/>
    </xf>
    <xf numFmtId="0" fontId="35" fillId="0" borderId="44" xfId="0" applyFont="1" applyBorder="1">
      <alignment vertical="center"/>
    </xf>
    <xf numFmtId="0" fontId="35" fillId="0" borderId="15" xfId="0" applyFont="1" applyBorder="1">
      <alignment vertical="center"/>
    </xf>
    <xf numFmtId="0" fontId="35" fillId="0" borderId="30" xfId="0" applyFont="1" applyBorder="1">
      <alignment vertical="center"/>
    </xf>
    <xf numFmtId="0" fontId="35" fillId="0" borderId="50" xfId="0" applyFont="1" applyFill="1" applyBorder="1" applyAlignment="1">
      <alignment horizontal="center" vertical="center" textRotation="255" wrapText="1"/>
    </xf>
    <xf numFmtId="0" fontId="31" fillId="0" borderId="51" xfId="0" applyFont="1" applyBorder="1" applyAlignment="1">
      <alignment horizontal="center" vertical="center" textRotation="255" wrapText="1"/>
    </xf>
    <xf numFmtId="0" fontId="31" fillId="0" borderId="32" xfId="0" applyFont="1" applyBorder="1" applyAlignment="1">
      <alignment horizontal="center" vertical="center" textRotation="255" wrapText="1"/>
    </xf>
    <xf numFmtId="0" fontId="31" fillId="0" borderId="10" xfId="0" applyFont="1" applyBorder="1" applyAlignment="1">
      <alignment horizontal="center" vertical="center" textRotation="255" wrapText="1"/>
    </xf>
    <xf numFmtId="0" fontId="31" fillId="0" borderId="33" xfId="0" applyFont="1" applyBorder="1" applyAlignment="1">
      <alignment horizontal="center" vertical="center" textRotation="255" wrapText="1"/>
    </xf>
    <xf numFmtId="0" fontId="31" fillId="0" borderId="11" xfId="0" applyFont="1" applyBorder="1" applyAlignment="1">
      <alignment horizontal="center" vertical="center" textRotation="255" wrapText="1"/>
    </xf>
    <xf numFmtId="0" fontId="24" fillId="0" borderId="39" xfId="0" applyFont="1" applyBorder="1" applyAlignment="1">
      <alignment horizontal="center" vertical="center" wrapText="1"/>
    </xf>
    <xf numFmtId="0" fontId="31" fillId="0" borderId="40" xfId="0" applyFont="1" applyBorder="1" applyAlignment="1">
      <alignment vertical="center"/>
    </xf>
    <xf numFmtId="0" fontId="24" fillId="0" borderId="32" xfId="0" applyFont="1" applyBorder="1" applyAlignment="1">
      <alignment vertical="center" wrapText="1"/>
    </xf>
    <xf numFmtId="0" fontId="31" fillId="0" borderId="41" xfId="0" applyFont="1" applyBorder="1" applyAlignment="1">
      <alignment vertical="center"/>
    </xf>
    <xf numFmtId="0" fontId="24" fillId="0" borderId="33" xfId="0" applyFont="1" applyBorder="1" applyAlignment="1">
      <alignment vertical="center" wrapText="1"/>
    </xf>
    <xf numFmtId="0" fontId="31" fillId="0" borderId="21" xfId="0" applyFont="1" applyBorder="1" applyAlignment="1">
      <alignment vertical="center"/>
    </xf>
    <xf numFmtId="0" fontId="33" fillId="0" borderId="0" xfId="0" applyFont="1" applyBorder="1" applyAlignment="1">
      <alignment horizontal="center" vertical="center" shrinkToFit="1"/>
    </xf>
    <xf numFmtId="0" fontId="22" fillId="0" borderId="42" xfId="0" applyFont="1" applyFill="1" applyBorder="1" applyAlignment="1">
      <alignment vertical="center" wrapText="1"/>
    </xf>
    <xf numFmtId="0" fontId="22" fillId="0" borderId="43" xfId="0" applyFont="1" applyFill="1" applyBorder="1" applyAlignment="1">
      <alignment vertical="center" wrapText="1"/>
    </xf>
    <xf numFmtId="0" fontId="22" fillId="0" borderId="0" xfId="0" applyFont="1" applyBorder="1" applyAlignment="1">
      <alignment horizontal="center" vertical="center" textRotation="255" shrinkToFit="1"/>
    </xf>
    <xf numFmtId="0" fontId="22" fillId="0" borderId="10" xfId="0" applyFont="1" applyBorder="1" applyAlignment="1">
      <alignment horizontal="center" vertical="center" textRotation="255" shrinkToFit="1"/>
    </xf>
    <xf numFmtId="0" fontId="35" fillId="0" borderId="31" xfId="0" applyFont="1" applyBorder="1" applyAlignment="1">
      <alignment vertical="center"/>
    </xf>
    <xf numFmtId="0" fontId="35" fillId="0" borderId="22" xfId="0" applyFont="1" applyBorder="1" applyAlignment="1">
      <alignment vertical="center"/>
    </xf>
    <xf numFmtId="0" fontId="35" fillId="0" borderId="29" xfId="0" applyFont="1" applyBorder="1" applyAlignment="1">
      <alignment vertical="center"/>
    </xf>
    <xf numFmtId="0" fontId="35" fillId="0" borderId="25" xfId="0" applyFont="1" applyBorder="1" applyAlignment="1">
      <alignment vertical="center"/>
    </xf>
    <xf numFmtId="0" fontId="35" fillId="0" borderId="44" xfId="0" applyFont="1" applyBorder="1" applyAlignment="1">
      <alignment vertical="center"/>
    </xf>
    <xf numFmtId="0" fontId="31" fillId="0" borderId="15" xfId="0" applyFont="1" applyBorder="1" applyAlignment="1">
      <alignment vertical="center"/>
    </xf>
    <xf numFmtId="0" fontId="31" fillId="0" borderId="30" xfId="0" applyFont="1" applyBorder="1" applyAlignment="1">
      <alignment vertical="center"/>
    </xf>
    <xf numFmtId="0" fontId="29" fillId="0" borderId="45" xfId="0" applyFont="1" applyBorder="1" applyAlignment="1">
      <alignment horizontal="center" vertical="center" shrinkToFit="1"/>
    </xf>
    <xf numFmtId="0" fontId="29" fillId="0" borderId="28" xfId="0" applyFont="1" applyBorder="1" applyAlignment="1">
      <alignment horizontal="center" vertical="center" shrinkToFit="1"/>
    </xf>
    <xf numFmtId="0" fontId="2" fillId="0" borderId="47" xfId="0" applyFont="1" applyBorder="1" applyAlignment="1">
      <alignment horizontal="center" vertical="center" wrapText="1"/>
    </xf>
    <xf numFmtId="0" fontId="0" fillId="0" borderId="48" xfId="0" applyBorder="1" applyAlignment="1">
      <alignment horizontal="center" vertical="center" wrapText="1"/>
    </xf>
    <xf numFmtId="0" fontId="12" fillId="0" borderId="11" xfId="0" applyFont="1" applyBorder="1" applyAlignment="1">
      <alignment horizontal="center" vertical="center" shrinkToFit="1"/>
    </xf>
    <xf numFmtId="0" fontId="12" fillId="0" borderId="46" xfId="0" applyFont="1" applyBorder="1">
      <alignment vertical="center"/>
    </xf>
    <xf numFmtId="0" fontId="5" fillId="0" borderId="4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8"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2"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50" xfId="0" applyFont="1" applyFill="1" applyBorder="1" applyAlignment="1">
      <alignment horizontal="center" vertical="center" textRotation="255" wrapText="1"/>
    </xf>
    <xf numFmtId="0" fontId="3" fillId="0" borderId="51" xfId="0" applyFont="1" applyFill="1" applyBorder="1" applyAlignment="1">
      <alignment horizontal="center" vertical="center" textRotation="255" wrapText="1"/>
    </xf>
    <xf numFmtId="0" fontId="3" fillId="0" borderId="32"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33"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10" fillId="0" borderId="52" xfId="0" applyFont="1" applyFill="1" applyBorder="1" applyAlignment="1">
      <alignment horizontal="center" vertical="center" textRotation="255" wrapText="1"/>
    </xf>
    <xf numFmtId="0" fontId="10" fillId="0" borderId="53" xfId="0" applyFont="1" applyFill="1" applyBorder="1" applyAlignment="1">
      <alignment horizontal="center" vertical="center" textRotation="255" wrapText="1"/>
    </xf>
    <xf numFmtId="0" fontId="2" fillId="0" borderId="2"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52" xfId="0" applyFont="1" applyBorder="1" applyAlignment="1">
      <alignment horizontal="center" vertical="center" wrapText="1"/>
    </xf>
    <xf numFmtId="0" fontId="0" fillId="0" borderId="53" xfId="0" applyBorder="1" applyAlignment="1">
      <alignment horizontal="center" vertical="center" wrapText="1"/>
    </xf>
    <xf numFmtId="0" fontId="12" fillId="2" borderId="24"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2" fillId="0" borderId="23" xfId="0" applyFont="1" applyBorder="1" applyAlignment="1">
      <alignment horizontal="center" vertical="center" wrapText="1"/>
    </xf>
    <xf numFmtId="0" fontId="0" fillId="0" borderId="5" xfId="0" applyBorder="1" applyAlignment="1">
      <alignment horizontal="center" vertical="center" wrapText="1"/>
    </xf>
    <xf numFmtId="0" fontId="12" fillId="0" borderId="32" xfId="0" applyFont="1" applyBorder="1" applyAlignment="1">
      <alignment horizontal="center" vertical="center" shrinkToFit="1"/>
    </xf>
    <xf numFmtId="0" fontId="0" fillId="0" borderId="10" xfId="0" applyBorder="1" applyAlignment="1">
      <alignment vertical="center"/>
    </xf>
    <xf numFmtId="0" fontId="2" fillId="0" borderId="39" xfId="0" applyFont="1" applyBorder="1" applyAlignment="1">
      <alignment horizontal="center" textRotation="255"/>
    </xf>
    <xf numFmtId="0" fontId="0" fillId="0" borderId="9" xfId="0" applyBorder="1" applyAlignment="1">
      <alignment vertical="center"/>
    </xf>
    <xf numFmtId="0" fontId="2" fillId="0" borderId="32" xfId="0" applyFont="1" applyBorder="1" applyAlignment="1">
      <alignment horizontal="center" textRotation="255"/>
    </xf>
    <xf numFmtId="0" fontId="3" fillId="2" borderId="23" xfId="0" applyFont="1" applyFill="1" applyBorder="1" applyAlignment="1">
      <alignment vertical="center" textRotation="255" wrapText="1"/>
    </xf>
    <xf numFmtId="0" fontId="3" fillId="0" borderId="19" xfId="0" applyFont="1" applyBorder="1" applyAlignment="1">
      <alignment vertical="center"/>
    </xf>
    <xf numFmtId="0" fontId="3" fillId="0" borderId="22" xfId="0" applyFont="1" applyBorder="1" applyAlignment="1">
      <alignment vertical="center"/>
    </xf>
    <xf numFmtId="0" fontId="3" fillId="0" borderId="2" xfId="0" applyFont="1"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3" fillId="0" borderId="19" xfId="0" applyFont="1" applyBorder="1">
      <alignment vertical="center"/>
    </xf>
    <xf numFmtId="0" fontId="3" fillId="0" borderId="22" xfId="0" applyFont="1" applyBorder="1">
      <alignment vertical="center"/>
    </xf>
    <xf numFmtId="0" fontId="3" fillId="0" borderId="2" xfId="0" applyFont="1" applyBorder="1">
      <alignment vertical="center"/>
    </xf>
    <xf numFmtId="0" fontId="3" fillId="0" borderId="15" xfId="0" applyFont="1" applyBorder="1">
      <alignment vertical="center"/>
    </xf>
    <xf numFmtId="0" fontId="3" fillId="0" borderId="17" xfId="0" applyFont="1" applyBorder="1">
      <alignment vertical="center"/>
    </xf>
    <xf numFmtId="0" fontId="2" fillId="0" borderId="14" xfId="0" applyFont="1" applyBorder="1" applyAlignment="1">
      <alignment horizontal="center" vertical="center" wrapText="1"/>
    </xf>
    <xf numFmtId="0" fontId="0" fillId="0" borderId="1" xfId="0" applyBorder="1" applyAlignment="1">
      <alignment horizontal="center" vertical="center" wrapText="1"/>
    </xf>
    <xf numFmtId="0" fontId="6" fillId="0" borderId="39" xfId="0" applyFont="1" applyBorder="1" applyAlignment="1">
      <alignment horizontal="center" vertical="center" wrapText="1"/>
    </xf>
    <xf numFmtId="0" fontId="0" fillId="0" borderId="40" xfId="0" applyBorder="1" applyAlignment="1">
      <alignment vertical="center"/>
    </xf>
    <xf numFmtId="0" fontId="6" fillId="0" borderId="32" xfId="0" applyFont="1" applyBorder="1" applyAlignment="1">
      <alignment vertical="center" wrapText="1"/>
    </xf>
    <xf numFmtId="0" fontId="0" fillId="0" borderId="41" xfId="0" applyBorder="1" applyAlignment="1">
      <alignment vertical="center"/>
    </xf>
    <xf numFmtId="0" fontId="6" fillId="0" borderId="33" xfId="0" applyFont="1" applyBorder="1" applyAlignment="1">
      <alignment vertical="center" wrapText="1"/>
    </xf>
    <xf numFmtId="0" fontId="0" fillId="0" borderId="21" xfId="0" applyBorder="1" applyAlignment="1">
      <alignment vertical="center"/>
    </xf>
    <xf numFmtId="0" fontId="2" fillId="0" borderId="4" xfId="0" applyFont="1" applyFill="1" applyBorder="1" applyAlignment="1">
      <alignment vertical="center" wrapText="1"/>
    </xf>
    <xf numFmtId="0" fontId="1" fillId="0" borderId="0" xfId="0" applyFont="1" applyBorder="1" applyAlignment="1">
      <alignment vertical="center"/>
    </xf>
    <xf numFmtId="0" fontId="21" fillId="0" borderId="4" xfId="0" applyFont="1" applyFill="1" applyBorder="1" applyAlignment="1">
      <alignment vertical="center" wrapText="1"/>
    </xf>
    <xf numFmtId="0" fontId="37" fillId="0" borderId="0" xfId="0" applyFont="1" applyBorder="1" applyAlignment="1">
      <alignment vertical="center" wrapText="1"/>
    </xf>
    <xf numFmtId="0" fontId="2" fillId="0" borderId="42" xfId="0" applyFont="1" applyFill="1" applyBorder="1" applyAlignment="1">
      <alignment vertical="center" wrapText="1"/>
    </xf>
    <xf numFmtId="0" fontId="0" fillId="0" borderId="43" xfId="0" applyFont="1" applyBorder="1" applyAlignment="1">
      <alignment vertical="center"/>
    </xf>
    <xf numFmtId="0" fontId="6" fillId="0" borderId="39" xfId="0" applyFont="1" applyFill="1" applyBorder="1" applyAlignment="1">
      <alignment horizontal="center" vertical="center" textRotation="255" wrapText="1"/>
    </xf>
    <xf numFmtId="0" fontId="6" fillId="0" borderId="9" xfId="0" applyFont="1" applyFill="1" applyBorder="1" applyAlignment="1">
      <alignment horizontal="center" vertical="center" textRotation="255" wrapText="1"/>
    </xf>
    <xf numFmtId="0" fontId="6" fillId="0" borderId="32" xfId="0" applyFont="1" applyFill="1" applyBorder="1" applyAlignment="1">
      <alignment horizontal="center" vertical="center" textRotation="255" wrapText="1"/>
    </xf>
    <xf numFmtId="0" fontId="6" fillId="0" borderId="10" xfId="0" applyFont="1" applyFill="1" applyBorder="1" applyAlignment="1">
      <alignment horizontal="center" vertical="center" textRotation="255" wrapText="1"/>
    </xf>
    <xf numFmtId="0" fontId="6" fillId="0" borderId="33" xfId="0" applyFont="1" applyFill="1" applyBorder="1" applyAlignment="1">
      <alignment horizontal="center" vertical="center" textRotation="255" wrapText="1"/>
    </xf>
    <xf numFmtId="0" fontId="6" fillId="0" borderId="11" xfId="0" applyFont="1" applyFill="1" applyBorder="1" applyAlignment="1">
      <alignment horizontal="center" vertical="center" textRotation="255" wrapText="1"/>
    </xf>
    <xf numFmtId="0" fontId="13" fillId="0" borderId="39" xfId="0" applyFont="1" applyBorder="1" applyAlignment="1">
      <alignment horizontal="center" vertical="center" shrinkToFit="1"/>
    </xf>
    <xf numFmtId="0" fontId="13" fillId="0" borderId="33" xfId="0" applyFont="1" applyBorder="1" applyAlignment="1">
      <alignment horizontal="center" vertical="center" shrinkToFit="1"/>
    </xf>
    <xf numFmtId="0" fontId="2" fillId="0" borderId="0" xfId="0" applyFont="1" applyBorder="1" applyAlignment="1">
      <alignment horizontal="center" textRotation="255"/>
    </xf>
    <xf numFmtId="0" fontId="13" fillId="0" borderId="9" xfId="0" applyFont="1" applyBorder="1" applyAlignment="1">
      <alignment horizontal="center" vertical="center" shrinkToFit="1"/>
    </xf>
    <xf numFmtId="0" fontId="13" fillId="0" borderId="11" xfId="0" applyFont="1" applyBorder="1" applyAlignment="1">
      <alignment horizontal="center" vertical="center" shrinkToFit="1"/>
    </xf>
    <xf numFmtId="0" fontId="12" fillId="0" borderId="0" xfId="0" applyFont="1" applyBorder="1" applyAlignment="1">
      <alignment horizontal="center" vertical="center" shrinkToFit="1"/>
    </xf>
    <xf numFmtId="0" fontId="13" fillId="0" borderId="45" xfId="0" applyFont="1" applyBorder="1" applyAlignment="1">
      <alignment horizontal="center" vertical="center" shrinkToFit="1"/>
    </xf>
    <xf numFmtId="0" fontId="13" fillId="0" borderId="28" xfId="0" applyFont="1" applyBorder="1" applyAlignment="1">
      <alignment horizontal="center" vertical="center" shrinkToFit="1"/>
    </xf>
    <xf numFmtId="0" fontId="2" fillId="0" borderId="3" xfId="0" applyFont="1" applyBorder="1" applyAlignment="1">
      <alignment horizontal="center" vertical="center" wrapText="1"/>
    </xf>
    <xf numFmtId="0" fontId="2" fillId="0" borderId="0" xfId="0" applyFont="1" applyBorder="1" applyAlignment="1">
      <alignment horizontal="center" vertical="center" wrapText="1"/>
    </xf>
  </cellXfs>
  <cellStyles count="2">
    <cellStyle name="一般" xfId="0" builtinId="0"/>
    <cellStyle name="一般 2"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0"/>
  <sheetViews>
    <sheetView tabSelected="1" zoomScale="115" zoomScaleNormal="115" zoomScaleSheetLayoutView="90" workbookViewId="0">
      <pane xSplit="2" ySplit="4" topLeftCell="C5" activePane="bottomRight" state="frozen"/>
      <selection pane="topRight" activeCell="D1" sqref="D1"/>
      <selection pane="bottomLeft" activeCell="A6" sqref="A6"/>
      <selection pane="bottomRight" activeCell="U12" sqref="U12"/>
    </sheetView>
  </sheetViews>
  <sheetFormatPr defaultColWidth="9" defaultRowHeight="16.2" x14ac:dyDescent="0.3"/>
  <cols>
    <col min="1" max="2" width="2.77734375" style="198" customWidth="1"/>
    <col min="3" max="3" width="11.6640625" style="200" customWidth="1"/>
    <col min="4" max="5" width="2.6640625" style="287" customWidth="1"/>
    <col min="6" max="6" width="11.6640625" style="287" customWidth="1"/>
    <col min="7" max="8" width="2.6640625" style="287" customWidth="1"/>
    <col min="9" max="9" width="11.6640625" style="287" customWidth="1"/>
    <col min="10" max="11" width="2.6640625" style="287" customWidth="1"/>
    <col min="12" max="12" width="11.6640625" style="200" customWidth="1"/>
    <col min="13" max="14" width="2.6640625" style="198" customWidth="1"/>
    <col min="15" max="15" width="12.33203125" style="199" customWidth="1"/>
    <col min="16" max="17" width="2.6640625" style="198" customWidth="1"/>
    <col min="18" max="18" width="12.6640625" style="287" customWidth="1"/>
    <col min="19" max="20" width="2.6640625" style="287" customWidth="1"/>
    <col min="21" max="21" width="11.44140625" style="287" customWidth="1"/>
    <col min="22" max="23" width="2.6640625" style="287" customWidth="1"/>
    <col min="24" max="24" width="11.6640625" style="199" customWidth="1"/>
    <col min="25" max="26" width="2.6640625" style="198" customWidth="1"/>
    <col min="27" max="27" width="4" style="198" customWidth="1"/>
    <col min="28" max="28" width="3.88671875" style="289" customWidth="1"/>
    <col min="29" max="16384" width="9" style="289"/>
  </cols>
  <sheetData>
    <row r="1" spans="1:28" s="198" customFormat="1" ht="43.05" customHeight="1" x14ac:dyDescent="0.3">
      <c r="A1" s="317" t="s">
        <v>225</v>
      </c>
      <c r="B1" s="318"/>
      <c r="C1" s="318"/>
      <c r="D1" s="318"/>
      <c r="E1" s="318"/>
      <c r="F1" s="318"/>
      <c r="G1" s="318"/>
      <c r="H1" s="318"/>
      <c r="I1" s="318"/>
      <c r="J1" s="318"/>
      <c r="K1" s="318"/>
      <c r="L1" s="318"/>
      <c r="M1" s="318"/>
      <c r="N1" s="318"/>
      <c r="O1" s="318"/>
      <c r="P1" s="318"/>
      <c r="Q1" s="318"/>
      <c r="R1" s="318"/>
      <c r="S1" s="318"/>
      <c r="T1" s="318"/>
      <c r="U1" s="318"/>
      <c r="V1" s="320" t="s">
        <v>239</v>
      </c>
      <c r="W1" s="321"/>
      <c r="X1" s="321"/>
      <c r="Y1" s="321"/>
      <c r="Z1" s="321"/>
      <c r="AA1" s="321"/>
      <c r="AB1" s="321"/>
    </row>
    <row r="2" spans="1:28" s="198" customFormat="1" ht="43.05" customHeight="1" thickBot="1" x14ac:dyDescent="0.35">
      <c r="A2" s="319"/>
      <c r="B2" s="319"/>
      <c r="C2" s="319"/>
      <c r="D2" s="319"/>
      <c r="E2" s="319"/>
      <c r="F2" s="319"/>
      <c r="G2" s="319"/>
      <c r="H2" s="319"/>
      <c r="I2" s="319"/>
      <c r="J2" s="319"/>
      <c r="K2" s="319"/>
      <c r="L2" s="319"/>
      <c r="M2" s="319"/>
      <c r="N2" s="319"/>
      <c r="O2" s="319"/>
      <c r="P2" s="319"/>
      <c r="Q2" s="319"/>
      <c r="R2" s="319"/>
      <c r="S2" s="319"/>
      <c r="T2" s="319"/>
      <c r="U2" s="319"/>
      <c r="V2" s="322"/>
      <c r="W2" s="322"/>
      <c r="X2" s="322"/>
      <c r="Y2" s="322"/>
      <c r="Z2" s="322"/>
      <c r="AA2" s="322"/>
      <c r="AB2" s="322"/>
    </row>
    <row r="3" spans="1:28" s="201" customFormat="1" ht="24.6" customHeight="1" x14ac:dyDescent="0.3">
      <c r="A3" s="332" t="s">
        <v>20</v>
      </c>
      <c r="B3" s="333"/>
      <c r="C3" s="328" t="s">
        <v>40</v>
      </c>
      <c r="D3" s="328"/>
      <c r="E3" s="328"/>
      <c r="F3" s="328"/>
      <c r="G3" s="328"/>
      <c r="H3" s="328"/>
      <c r="I3" s="327" t="s">
        <v>39</v>
      </c>
      <c r="J3" s="328"/>
      <c r="K3" s="328"/>
      <c r="L3" s="328"/>
      <c r="M3" s="328"/>
      <c r="N3" s="328"/>
      <c r="O3" s="327" t="s">
        <v>38</v>
      </c>
      <c r="P3" s="328"/>
      <c r="Q3" s="328"/>
      <c r="R3" s="328"/>
      <c r="S3" s="328"/>
      <c r="T3" s="328"/>
      <c r="U3" s="327" t="s">
        <v>37</v>
      </c>
      <c r="V3" s="328"/>
      <c r="W3" s="328"/>
      <c r="X3" s="328"/>
      <c r="Y3" s="328"/>
      <c r="Z3" s="329"/>
      <c r="AA3" s="330" t="s">
        <v>163</v>
      </c>
      <c r="AB3" s="331"/>
    </row>
    <row r="4" spans="1:28" s="198" customFormat="1" ht="15" customHeight="1" thickBot="1" x14ac:dyDescent="0.35">
      <c r="A4" s="323"/>
      <c r="B4" s="324"/>
      <c r="C4" s="202" t="s">
        <v>23</v>
      </c>
      <c r="D4" s="203" t="s">
        <v>24</v>
      </c>
      <c r="E4" s="203" t="s">
        <v>25</v>
      </c>
      <c r="F4" s="204" t="s">
        <v>23</v>
      </c>
      <c r="G4" s="203" t="s">
        <v>24</v>
      </c>
      <c r="H4" s="203" t="s">
        <v>25</v>
      </c>
      <c r="I4" s="205" t="s">
        <v>23</v>
      </c>
      <c r="J4" s="206" t="s">
        <v>24</v>
      </c>
      <c r="K4" s="206" t="s">
        <v>25</v>
      </c>
      <c r="L4" s="207" t="s">
        <v>23</v>
      </c>
      <c r="M4" s="208" t="s">
        <v>24</v>
      </c>
      <c r="N4" s="209" t="s">
        <v>25</v>
      </c>
      <c r="O4" s="210" t="s">
        <v>23</v>
      </c>
      <c r="P4" s="208" t="s">
        <v>24</v>
      </c>
      <c r="Q4" s="208" t="s">
        <v>25</v>
      </c>
      <c r="R4" s="207" t="s">
        <v>23</v>
      </c>
      <c r="S4" s="206" t="s">
        <v>24</v>
      </c>
      <c r="T4" s="206" t="s">
        <v>25</v>
      </c>
      <c r="U4" s="205" t="s">
        <v>23</v>
      </c>
      <c r="V4" s="206" t="s">
        <v>24</v>
      </c>
      <c r="W4" s="206" t="s">
        <v>25</v>
      </c>
      <c r="X4" s="211" t="s">
        <v>23</v>
      </c>
      <c r="Y4" s="212" t="s">
        <v>24</v>
      </c>
      <c r="Z4" s="212" t="s">
        <v>25</v>
      </c>
      <c r="AA4" s="213" t="s">
        <v>24</v>
      </c>
      <c r="AB4" s="292" t="s">
        <v>32</v>
      </c>
    </row>
    <row r="5" spans="1:28" s="198" customFormat="1" ht="15" customHeight="1" thickBot="1" x14ac:dyDescent="0.35">
      <c r="A5" s="347" t="s">
        <v>152</v>
      </c>
      <c r="B5" s="348"/>
      <c r="C5" s="214"/>
      <c r="D5" s="215"/>
      <c r="E5" s="215"/>
      <c r="F5" s="54"/>
      <c r="G5" s="56"/>
      <c r="H5" s="173"/>
      <c r="I5" s="303" t="s">
        <v>153</v>
      </c>
      <c r="J5" s="304"/>
      <c r="K5" s="304"/>
      <c r="L5" s="305" t="s">
        <v>230</v>
      </c>
      <c r="M5" s="306"/>
      <c r="N5" s="307"/>
      <c r="O5" s="303" t="s">
        <v>76</v>
      </c>
      <c r="P5" s="304"/>
      <c r="Q5" s="304"/>
      <c r="R5" s="308" t="s">
        <v>82</v>
      </c>
      <c r="S5" s="304"/>
      <c r="T5" s="309"/>
      <c r="U5" s="305" t="s">
        <v>154</v>
      </c>
      <c r="V5" s="304"/>
      <c r="W5" s="310"/>
      <c r="X5" s="315" t="s">
        <v>227</v>
      </c>
      <c r="Y5" s="298">
        <v>0</v>
      </c>
      <c r="Z5" s="299">
        <v>2</v>
      </c>
      <c r="AA5" s="325">
        <f>D10+G10+J10+M10+P10+S10+V10</f>
        <v>20</v>
      </c>
      <c r="AB5" s="325">
        <f>E10+H10+K10+N10+Q10+T10+W10</f>
        <v>22</v>
      </c>
    </row>
    <row r="6" spans="1:28" s="198" customFormat="1" ht="18.75" customHeight="1" thickBot="1" x14ac:dyDescent="0.35">
      <c r="A6" s="349"/>
      <c r="B6" s="350"/>
      <c r="C6" s="219"/>
      <c r="D6" s="215"/>
      <c r="E6" s="215"/>
      <c r="F6" s="220"/>
      <c r="G6" s="215"/>
      <c r="H6" s="215"/>
      <c r="I6" s="311" t="s">
        <v>234</v>
      </c>
      <c r="J6" s="306"/>
      <c r="K6" s="306"/>
      <c r="L6" s="312" t="s">
        <v>232</v>
      </c>
      <c r="M6" s="306"/>
      <c r="N6" s="307"/>
      <c r="O6" s="311" t="s">
        <v>181</v>
      </c>
      <c r="P6" s="310"/>
      <c r="Q6" s="310"/>
      <c r="R6" s="313" t="s">
        <v>180</v>
      </c>
      <c r="S6" s="304"/>
      <c r="T6" s="314"/>
      <c r="U6" s="305" t="s">
        <v>182</v>
      </c>
      <c r="V6" s="304"/>
      <c r="W6" s="304"/>
      <c r="X6" s="223"/>
      <c r="Y6" s="218"/>
      <c r="Z6" s="217"/>
      <c r="AA6" s="326"/>
      <c r="AB6" s="326"/>
    </row>
    <row r="7" spans="1:28" s="198" customFormat="1" ht="18.75" customHeight="1" thickBot="1" x14ac:dyDescent="0.35">
      <c r="A7" s="349"/>
      <c r="B7" s="350"/>
      <c r="C7" s="221"/>
      <c r="D7" s="215"/>
      <c r="E7" s="215"/>
      <c r="F7" s="222"/>
      <c r="G7" s="215"/>
      <c r="H7" s="216"/>
      <c r="I7" s="150" t="s">
        <v>238</v>
      </c>
      <c r="J7" s="56">
        <v>2</v>
      </c>
      <c r="K7" s="56">
        <v>2</v>
      </c>
      <c r="L7" s="54" t="s">
        <v>237</v>
      </c>
      <c r="M7" s="56">
        <v>2</v>
      </c>
      <c r="N7" s="217">
        <v>2</v>
      </c>
      <c r="O7" s="150" t="s">
        <v>154</v>
      </c>
      <c r="P7" s="56">
        <v>2</v>
      </c>
      <c r="Q7" s="218">
        <v>2</v>
      </c>
      <c r="R7" s="255" t="s">
        <v>236</v>
      </c>
      <c r="S7" s="56">
        <v>2</v>
      </c>
      <c r="T7" s="217">
        <v>2</v>
      </c>
      <c r="U7" s="316" t="s">
        <v>228</v>
      </c>
      <c r="V7" s="298">
        <v>0</v>
      </c>
      <c r="W7" s="298">
        <v>2</v>
      </c>
      <c r="X7" s="223"/>
      <c r="Y7" s="218"/>
      <c r="Z7" s="217"/>
      <c r="AA7" s="326"/>
      <c r="AB7" s="326"/>
    </row>
    <row r="8" spans="1:28" s="198" customFormat="1" ht="15.75" customHeight="1" thickBot="1" x14ac:dyDescent="0.35">
      <c r="A8" s="349"/>
      <c r="B8" s="350"/>
      <c r="C8" s="221"/>
      <c r="D8" s="215"/>
      <c r="E8" s="215"/>
      <c r="F8" s="222"/>
      <c r="G8" s="215"/>
      <c r="H8" s="216"/>
      <c r="I8" s="214" t="s">
        <v>181</v>
      </c>
      <c r="J8" s="218">
        <v>2</v>
      </c>
      <c r="K8" s="218">
        <v>2</v>
      </c>
      <c r="L8" s="55" t="s">
        <v>180</v>
      </c>
      <c r="M8" s="56">
        <v>2</v>
      </c>
      <c r="N8" s="91">
        <v>2</v>
      </c>
      <c r="O8" s="150" t="s">
        <v>182</v>
      </c>
      <c r="P8" s="56">
        <v>2</v>
      </c>
      <c r="Q8" s="56">
        <v>2</v>
      </c>
      <c r="R8" s="302" t="s">
        <v>235</v>
      </c>
      <c r="S8" s="56">
        <v>2</v>
      </c>
      <c r="T8" s="91">
        <v>2</v>
      </c>
      <c r="U8" s="300" t="s">
        <v>231</v>
      </c>
      <c r="V8" s="56">
        <v>2</v>
      </c>
      <c r="W8" s="218">
        <v>2</v>
      </c>
      <c r="X8" s="223"/>
      <c r="Y8" s="218"/>
      <c r="Z8" s="217"/>
      <c r="AA8" s="326"/>
      <c r="AB8" s="326"/>
    </row>
    <row r="9" spans="1:28" s="198" customFormat="1" ht="15.75" customHeight="1" thickBot="1" x14ac:dyDescent="0.35">
      <c r="A9" s="349"/>
      <c r="B9" s="350"/>
      <c r="C9" s="150"/>
      <c r="D9" s="56"/>
      <c r="E9" s="56"/>
      <c r="F9" s="56"/>
      <c r="G9" s="56"/>
      <c r="H9" s="173"/>
      <c r="I9" s="125"/>
      <c r="J9" s="56"/>
      <c r="K9" s="56"/>
      <c r="L9" s="54"/>
      <c r="M9" s="56"/>
      <c r="N9" s="173"/>
      <c r="O9" s="224"/>
      <c r="P9" s="215"/>
      <c r="Q9" s="215"/>
      <c r="R9" s="56"/>
      <c r="S9" s="56"/>
      <c r="T9" s="91"/>
      <c r="U9" s="301" t="s">
        <v>233</v>
      </c>
      <c r="V9" s="56">
        <v>2</v>
      </c>
      <c r="W9" s="56">
        <v>2</v>
      </c>
      <c r="X9" s="223"/>
      <c r="Y9" s="218"/>
      <c r="Z9" s="217"/>
      <c r="AA9" s="326"/>
      <c r="AB9" s="326"/>
    </row>
    <row r="10" spans="1:28" s="198" customFormat="1" ht="15" customHeight="1" thickBot="1" x14ac:dyDescent="0.35">
      <c r="A10" s="351"/>
      <c r="B10" s="352"/>
      <c r="C10" s="226" t="s">
        <v>131</v>
      </c>
      <c r="D10" s="227">
        <f>SUM(D5:D9)</f>
        <v>0</v>
      </c>
      <c r="E10" s="227">
        <f>SUM(E5:E9)</f>
        <v>0</v>
      </c>
      <c r="F10" s="227"/>
      <c r="G10" s="227">
        <f>SUM(G5:G9)</f>
        <v>0</v>
      </c>
      <c r="H10" s="228">
        <f>SUM(H5:H9)</f>
        <v>0</v>
      </c>
      <c r="I10" s="229"/>
      <c r="J10" s="227">
        <f>SUM(J5:J9)</f>
        <v>4</v>
      </c>
      <c r="K10" s="227">
        <f>SUM(K5:K9)</f>
        <v>4</v>
      </c>
      <c r="L10" s="227"/>
      <c r="M10" s="230">
        <f>SUM(M5:M9)</f>
        <v>4</v>
      </c>
      <c r="N10" s="231">
        <f>SUM(N5:N9)</f>
        <v>4</v>
      </c>
      <c r="O10" s="232"/>
      <c r="P10" s="230">
        <f>SUM(P5:P9)</f>
        <v>4</v>
      </c>
      <c r="Q10" s="230">
        <f>SUM(Q5:Q9)</f>
        <v>4</v>
      </c>
      <c r="R10" s="227"/>
      <c r="S10" s="227">
        <f>SUM(S5:S9)</f>
        <v>4</v>
      </c>
      <c r="T10" s="233">
        <f>SUM(T5:T9)</f>
        <v>4</v>
      </c>
      <c r="U10" s="234"/>
      <c r="V10" s="227">
        <f>SUM(V5:V9)</f>
        <v>4</v>
      </c>
      <c r="W10" s="227">
        <f>SUM(W5:W9)</f>
        <v>6</v>
      </c>
      <c r="X10" s="235"/>
      <c r="Y10" s="227">
        <f>SUM(Y5:Y9)</f>
        <v>0</v>
      </c>
      <c r="Z10" s="233">
        <f>SUM(Z5:Z9)</f>
        <v>2</v>
      </c>
      <c r="AA10" s="326"/>
      <c r="AB10" s="326"/>
    </row>
    <row r="11" spans="1:28" s="198" customFormat="1" ht="15" customHeight="1" thickBot="1" x14ac:dyDescent="0.35">
      <c r="A11" s="339" t="s">
        <v>144</v>
      </c>
      <c r="B11" s="340"/>
      <c r="C11" s="236" t="s">
        <v>80</v>
      </c>
      <c r="D11" s="237">
        <v>3</v>
      </c>
      <c r="E11" s="237">
        <v>3</v>
      </c>
      <c r="F11" s="238" t="s">
        <v>4</v>
      </c>
      <c r="G11" s="237">
        <v>3</v>
      </c>
      <c r="H11" s="239">
        <v>3</v>
      </c>
      <c r="I11" s="192" t="s">
        <v>13</v>
      </c>
      <c r="J11" s="88">
        <v>3</v>
      </c>
      <c r="K11" s="88">
        <v>3</v>
      </c>
      <c r="L11" s="87" t="s">
        <v>187</v>
      </c>
      <c r="M11" s="88">
        <v>2</v>
      </c>
      <c r="N11" s="90">
        <v>2</v>
      </c>
      <c r="O11" s="192" t="s">
        <v>155</v>
      </c>
      <c r="P11" s="88">
        <v>3</v>
      </c>
      <c r="Q11" s="88">
        <v>3</v>
      </c>
      <c r="R11" s="87" t="s">
        <v>170</v>
      </c>
      <c r="S11" s="88">
        <v>2</v>
      </c>
      <c r="T11" s="90">
        <v>3</v>
      </c>
      <c r="U11" s="296" t="s">
        <v>171</v>
      </c>
      <c r="V11" s="88">
        <v>3</v>
      </c>
      <c r="W11" s="88">
        <v>3</v>
      </c>
      <c r="X11" s="87"/>
      <c r="Y11" s="88"/>
      <c r="Z11" s="90"/>
      <c r="AA11" s="325">
        <f>D19+G19+J19+M19+P19+S19+V19</f>
        <v>80</v>
      </c>
      <c r="AB11" s="325">
        <f>E19+H19+K19+N19+Q19+T19+W19+Z19</f>
        <v>98</v>
      </c>
    </row>
    <row r="12" spans="1:28" s="198" customFormat="1" ht="15" customHeight="1" thickBot="1" x14ac:dyDescent="0.35">
      <c r="A12" s="341"/>
      <c r="B12" s="342"/>
      <c r="C12" s="214" t="s">
        <v>198</v>
      </c>
      <c r="D12" s="215">
        <v>3</v>
      </c>
      <c r="E12" s="215">
        <v>3</v>
      </c>
      <c r="F12" s="110" t="s">
        <v>212</v>
      </c>
      <c r="G12" s="215">
        <v>3</v>
      </c>
      <c r="H12" s="225">
        <v>3</v>
      </c>
      <c r="I12" s="143" t="s">
        <v>214</v>
      </c>
      <c r="J12" s="56">
        <v>3</v>
      </c>
      <c r="K12" s="56">
        <v>3</v>
      </c>
      <c r="L12" s="55" t="s">
        <v>216</v>
      </c>
      <c r="M12" s="56">
        <v>3</v>
      </c>
      <c r="N12" s="91">
        <v>3</v>
      </c>
      <c r="O12" s="143" t="s">
        <v>183</v>
      </c>
      <c r="P12" s="56">
        <v>1</v>
      </c>
      <c r="Q12" s="56">
        <v>3</v>
      </c>
      <c r="R12" s="55" t="s">
        <v>188</v>
      </c>
      <c r="S12" s="56">
        <v>2</v>
      </c>
      <c r="T12" s="91">
        <v>3</v>
      </c>
      <c r="U12" s="297" t="s">
        <v>226</v>
      </c>
      <c r="V12" s="56">
        <v>3</v>
      </c>
      <c r="W12" s="56">
        <v>3</v>
      </c>
      <c r="X12" s="55"/>
      <c r="Y12" s="56"/>
      <c r="Z12" s="91"/>
      <c r="AA12" s="326"/>
      <c r="AB12" s="326"/>
    </row>
    <row r="13" spans="1:28" s="198" customFormat="1" ht="15" customHeight="1" thickBot="1" x14ac:dyDescent="0.35">
      <c r="A13" s="341"/>
      <c r="B13" s="342"/>
      <c r="C13" s="143"/>
      <c r="D13" s="56"/>
      <c r="E13" s="56"/>
      <c r="F13" s="55"/>
      <c r="G13" s="56"/>
      <c r="H13" s="91"/>
      <c r="I13" s="143" t="s">
        <v>43</v>
      </c>
      <c r="J13" s="56">
        <v>2</v>
      </c>
      <c r="K13" s="56">
        <v>3</v>
      </c>
      <c r="L13" s="55" t="s">
        <v>229</v>
      </c>
      <c r="M13" s="56">
        <v>2</v>
      </c>
      <c r="N13" s="91">
        <v>3</v>
      </c>
      <c r="O13" s="143" t="s">
        <v>218</v>
      </c>
      <c r="P13" s="56">
        <v>3</v>
      </c>
      <c r="Q13" s="56">
        <v>3</v>
      </c>
      <c r="R13" s="55" t="s">
        <v>197</v>
      </c>
      <c r="S13" s="56">
        <v>3</v>
      </c>
      <c r="T13" s="91">
        <v>3</v>
      </c>
      <c r="U13" s="143" t="s">
        <v>94</v>
      </c>
      <c r="V13" s="56">
        <v>1</v>
      </c>
      <c r="W13" s="56">
        <v>3</v>
      </c>
      <c r="X13" s="55"/>
      <c r="Y13" s="56"/>
      <c r="Z13" s="91"/>
      <c r="AA13" s="326"/>
      <c r="AB13" s="326"/>
    </row>
    <row r="14" spans="1:28" s="198" customFormat="1" ht="15" customHeight="1" thickBot="1" x14ac:dyDescent="0.35">
      <c r="A14" s="341"/>
      <c r="B14" s="342"/>
      <c r="C14" s="143"/>
      <c r="D14" s="56"/>
      <c r="E14" s="56"/>
      <c r="F14" s="55"/>
      <c r="G14" s="56"/>
      <c r="H14" s="91"/>
      <c r="I14" s="143" t="s">
        <v>189</v>
      </c>
      <c r="J14" s="56">
        <v>2</v>
      </c>
      <c r="K14" s="56">
        <v>3</v>
      </c>
      <c r="L14" s="55" t="s">
        <v>190</v>
      </c>
      <c r="M14" s="56">
        <v>2</v>
      </c>
      <c r="N14" s="91">
        <v>3</v>
      </c>
      <c r="O14" s="143" t="s">
        <v>156</v>
      </c>
      <c r="P14" s="56">
        <v>2</v>
      </c>
      <c r="Q14" s="56">
        <v>3</v>
      </c>
      <c r="R14" s="55" t="s">
        <v>11</v>
      </c>
      <c r="S14" s="56">
        <v>2</v>
      </c>
      <c r="T14" s="91">
        <v>3</v>
      </c>
      <c r="U14" s="143" t="s">
        <v>220</v>
      </c>
      <c r="V14" s="56">
        <v>3</v>
      </c>
      <c r="W14" s="56">
        <v>3</v>
      </c>
      <c r="X14" s="194"/>
      <c r="Y14" s="56"/>
      <c r="Z14" s="91"/>
      <c r="AA14" s="326"/>
      <c r="AB14" s="326"/>
    </row>
    <row r="15" spans="1:28" s="198" customFormat="1" ht="18.75" customHeight="1" thickBot="1" x14ac:dyDescent="0.35">
      <c r="A15" s="341"/>
      <c r="B15" s="342"/>
      <c r="C15" s="143"/>
      <c r="D15" s="56"/>
      <c r="E15" s="56"/>
      <c r="F15" s="55"/>
      <c r="G15" s="56"/>
      <c r="H15" s="91"/>
      <c r="I15" s="143" t="s">
        <v>191</v>
      </c>
      <c r="J15" s="56">
        <v>3</v>
      </c>
      <c r="K15" s="56">
        <v>3</v>
      </c>
      <c r="L15" s="55" t="s">
        <v>192</v>
      </c>
      <c r="M15" s="56">
        <v>3</v>
      </c>
      <c r="N15" s="91">
        <v>3</v>
      </c>
      <c r="O15" s="143" t="s">
        <v>157</v>
      </c>
      <c r="P15" s="56">
        <v>2</v>
      </c>
      <c r="Q15" s="56">
        <v>3</v>
      </c>
      <c r="R15" s="55" t="s">
        <v>179</v>
      </c>
      <c r="S15" s="56">
        <v>2</v>
      </c>
      <c r="T15" s="91">
        <v>3</v>
      </c>
      <c r="U15" s="143" t="s">
        <v>194</v>
      </c>
      <c r="V15" s="56">
        <v>3</v>
      </c>
      <c r="W15" s="56">
        <v>3</v>
      </c>
      <c r="X15" s="194"/>
      <c r="Y15" s="56"/>
      <c r="Z15" s="91"/>
      <c r="AA15" s="326"/>
      <c r="AB15" s="326"/>
    </row>
    <row r="16" spans="1:28" s="198" customFormat="1" ht="15" customHeight="1" thickBot="1" x14ac:dyDescent="0.35">
      <c r="A16" s="341"/>
      <c r="B16" s="342"/>
      <c r="C16" s="143"/>
      <c r="D16" s="56"/>
      <c r="E16" s="56"/>
      <c r="F16" s="55"/>
      <c r="G16" s="56"/>
      <c r="H16" s="91"/>
      <c r="I16" s="143" t="s">
        <v>205</v>
      </c>
      <c r="J16" s="56">
        <v>2</v>
      </c>
      <c r="K16" s="56">
        <v>3</v>
      </c>
      <c r="L16" s="55" t="s">
        <v>206</v>
      </c>
      <c r="M16" s="56">
        <v>2</v>
      </c>
      <c r="N16" s="91">
        <v>3</v>
      </c>
      <c r="O16" s="55" t="s">
        <v>207</v>
      </c>
      <c r="P16" s="56">
        <v>2</v>
      </c>
      <c r="Q16" s="56">
        <v>3</v>
      </c>
      <c r="R16" s="55" t="s">
        <v>208</v>
      </c>
      <c r="S16" s="56">
        <v>2</v>
      </c>
      <c r="T16" s="91">
        <v>3</v>
      </c>
      <c r="U16" s="224"/>
      <c r="V16" s="215"/>
      <c r="W16" s="215"/>
      <c r="X16" s="194"/>
      <c r="Y16" s="56"/>
      <c r="Z16" s="91"/>
      <c r="AA16" s="326"/>
      <c r="AB16" s="326"/>
    </row>
    <row r="17" spans="1:28" s="198" customFormat="1" ht="15" customHeight="1" thickBot="1" x14ac:dyDescent="0.35">
      <c r="A17" s="343"/>
      <c r="B17" s="344"/>
      <c r="C17" s="240"/>
      <c r="D17" s="56"/>
      <c r="E17" s="56"/>
      <c r="F17" s="55"/>
      <c r="G17" s="56"/>
      <c r="H17" s="91"/>
      <c r="I17" s="240"/>
      <c r="J17" s="56"/>
      <c r="K17" s="56"/>
      <c r="L17" s="55"/>
      <c r="M17" s="56"/>
      <c r="N17" s="91"/>
      <c r="O17" s="55"/>
      <c r="P17" s="56"/>
      <c r="Q17" s="56"/>
      <c r="R17" s="55"/>
      <c r="S17" s="56"/>
      <c r="T17" s="91"/>
      <c r="U17" s="224"/>
      <c r="V17" s="215"/>
      <c r="W17" s="215"/>
      <c r="X17" s="194"/>
      <c r="Y17" s="56"/>
      <c r="Z17" s="91"/>
      <c r="AA17" s="326"/>
      <c r="AB17" s="326"/>
    </row>
    <row r="18" spans="1:28" s="198" customFormat="1" ht="15" customHeight="1" thickBot="1" x14ac:dyDescent="0.35">
      <c r="A18" s="343"/>
      <c r="B18" s="344"/>
      <c r="C18" s="143"/>
      <c r="D18" s="56"/>
      <c r="E18" s="56"/>
      <c r="F18" s="55"/>
      <c r="G18" s="56"/>
      <c r="H18" s="91"/>
      <c r="I18" s="193"/>
      <c r="J18" s="56"/>
      <c r="K18" s="56"/>
      <c r="L18" s="55"/>
      <c r="M18" s="56"/>
      <c r="N18" s="91"/>
      <c r="O18" s="143"/>
      <c r="P18" s="56"/>
      <c r="Q18" s="56"/>
      <c r="R18" s="195"/>
      <c r="S18" s="56"/>
      <c r="T18" s="91"/>
      <c r="U18" s="224"/>
      <c r="V18" s="215"/>
      <c r="W18" s="215"/>
      <c r="X18" s="54"/>
      <c r="Y18" s="56"/>
      <c r="Z18" s="91"/>
      <c r="AA18" s="326"/>
      <c r="AB18" s="326"/>
    </row>
    <row r="19" spans="1:28" s="198" customFormat="1" ht="15" customHeight="1" thickBot="1" x14ac:dyDescent="0.35">
      <c r="A19" s="345"/>
      <c r="B19" s="346"/>
      <c r="C19" s="232" t="s">
        <v>18</v>
      </c>
      <c r="D19" s="230">
        <f>SUM(D11:D18)</f>
        <v>6</v>
      </c>
      <c r="E19" s="230">
        <f>SUM(E11:E18)</f>
        <v>6</v>
      </c>
      <c r="F19" s="230"/>
      <c r="G19" s="230">
        <f>SUM(G11:G18)</f>
        <v>6</v>
      </c>
      <c r="H19" s="241">
        <f>SUM(H11:H18)</f>
        <v>6</v>
      </c>
      <c r="I19" s="232"/>
      <c r="J19" s="230">
        <f>SUM(J11:J18)</f>
        <v>15</v>
      </c>
      <c r="K19" s="230">
        <f>SUM(K11:K18)</f>
        <v>18</v>
      </c>
      <c r="L19" s="242"/>
      <c r="M19" s="230">
        <f>SUM(M11:M18)</f>
        <v>14</v>
      </c>
      <c r="N19" s="241">
        <f>SUM(N11:N18)</f>
        <v>17</v>
      </c>
      <c r="O19" s="243"/>
      <c r="P19" s="230">
        <f>SUM(P11:P18)</f>
        <v>13</v>
      </c>
      <c r="Q19" s="230">
        <f>SUM(Q11:Q18)</f>
        <v>18</v>
      </c>
      <c r="R19" s="230"/>
      <c r="S19" s="230">
        <f>SUM(S11:S18)</f>
        <v>13</v>
      </c>
      <c r="T19" s="241">
        <f>SUM(T11:T18)</f>
        <v>18</v>
      </c>
      <c r="U19" s="232"/>
      <c r="V19" s="230">
        <f>SUM(V11:V18)</f>
        <v>13</v>
      </c>
      <c r="W19" s="230">
        <f>SUM(W11:W18)</f>
        <v>15</v>
      </c>
      <c r="X19" s="242"/>
      <c r="Y19" s="230">
        <f>SUM(Y11:Y18)</f>
        <v>0</v>
      </c>
      <c r="Z19" s="241">
        <f>SUM(Z11:Z18)</f>
        <v>0</v>
      </c>
      <c r="AA19" s="326"/>
      <c r="AB19" s="326"/>
    </row>
    <row r="20" spans="1:28" s="198" customFormat="1" ht="15" customHeight="1" thickBot="1" x14ac:dyDescent="0.35">
      <c r="A20" s="334" t="s">
        <v>151</v>
      </c>
      <c r="B20" s="335"/>
      <c r="C20" s="335"/>
      <c r="D20" s="244">
        <f>D19+D10</f>
        <v>6</v>
      </c>
      <c r="E20" s="244">
        <f>E19+E10</f>
        <v>6</v>
      </c>
      <c r="F20" s="244"/>
      <c r="G20" s="244">
        <f>G19+G10</f>
        <v>6</v>
      </c>
      <c r="H20" s="244">
        <f>H19+H10</f>
        <v>6</v>
      </c>
      <c r="I20" s="245"/>
      <c r="J20" s="246">
        <f>J19+J10</f>
        <v>19</v>
      </c>
      <c r="K20" s="246">
        <f>K19+K10</f>
        <v>22</v>
      </c>
      <c r="L20" s="247"/>
      <c r="M20" s="246">
        <f>M19+M10</f>
        <v>18</v>
      </c>
      <c r="N20" s="246">
        <f>N19+N10</f>
        <v>21</v>
      </c>
      <c r="O20" s="248"/>
      <c r="P20" s="244">
        <f>P19+P10</f>
        <v>17</v>
      </c>
      <c r="Q20" s="244">
        <f>Q19+Q10</f>
        <v>22</v>
      </c>
      <c r="R20" s="244"/>
      <c r="S20" s="244">
        <f>S19+S10</f>
        <v>17</v>
      </c>
      <c r="T20" s="244">
        <f>T19+T10</f>
        <v>22</v>
      </c>
      <c r="U20" s="291"/>
      <c r="V20" s="244">
        <f>V19+V10</f>
        <v>17</v>
      </c>
      <c r="W20" s="244">
        <f>W19+W10</f>
        <v>21</v>
      </c>
      <c r="X20" s="249"/>
      <c r="Y20" s="244">
        <f>Y19+Y10</f>
        <v>0</v>
      </c>
      <c r="Z20" s="244">
        <f>Z19+Z10</f>
        <v>2</v>
      </c>
      <c r="AA20" s="250">
        <f>AA5+AA11</f>
        <v>100</v>
      </c>
      <c r="AB20" s="250">
        <f>AB5+AB11</f>
        <v>120</v>
      </c>
    </row>
    <row r="21" spans="1:28" s="198" customFormat="1" ht="15" customHeight="1" x14ac:dyDescent="0.3">
      <c r="A21" s="339" t="s">
        <v>143</v>
      </c>
      <c r="B21" s="364"/>
      <c r="C21" s="240" t="s">
        <v>150</v>
      </c>
      <c r="D21" s="56">
        <v>3</v>
      </c>
      <c r="E21" s="56">
        <v>3</v>
      </c>
      <c r="F21" s="55" t="s">
        <v>176</v>
      </c>
      <c r="G21" s="56">
        <v>2</v>
      </c>
      <c r="H21" s="91">
        <v>2</v>
      </c>
      <c r="I21" s="251" t="s">
        <v>158</v>
      </c>
      <c r="J21" s="88">
        <v>2</v>
      </c>
      <c r="K21" s="88">
        <v>2</v>
      </c>
      <c r="L21" s="87" t="s">
        <v>54</v>
      </c>
      <c r="M21" s="191">
        <v>2</v>
      </c>
      <c r="N21" s="252">
        <v>2</v>
      </c>
      <c r="O21" s="192" t="s">
        <v>146</v>
      </c>
      <c r="P21" s="191">
        <v>3</v>
      </c>
      <c r="Q21" s="191">
        <v>3</v>
      </c>
      <c r="R21" s="87" t="s">
        <v>57</v>
      </c>
      <c r="S21" s="253">
        <v>3</v>
      </c>
      <c r="T21" s="254">
        <v>3</v>
      </c>
      <c r="U21" s="143" t="s">
        <v>68</v>
      </c>
      <c r="V21" s="63">
        <v>3</v>
      </c>
      <c r="W21" s="63">
        <v>3</v>
      </c>
      <c r="X21" s="55" t="s">
        <v>222</v>
      </c>
      <c r="Y21" s="56">
        <v>3</v>
      </c>
      <c r="Z21" s="91">
        <v>3</v>
      </c>
      <c r="AA21" s="336" t="s">
        <v>148</v>
      </c>
      <c r="AB21" s="331"/>
    </row>
    <row r="22" spans="1:28" s="198" customFormat="1" ht="15" customHeight="1" x14ac:dyDescent="0.3">
      <c r="A22" s="365"/>
      <c r="B22" s="366"/>
      <c r="C22" s="143" t="s">
        <v>46</v>
      </c>
      <c r="D22" s="56">
        <v>1</v>
      </c>
      <c r="E22" s="56">
        <v>3</v>
      </c>
      <c r="F22" s="255" t="s">
        <v>172</v>
      </c>
      <c r="G22" s="56">
        <v>2</v>
      </c>
      <c r="H22" s="91">
        <v>3</v>
      </c>
      <c r="I22" s="143" t="s">
        <v>162</v>
      </c>
      <c r="J22" s="56">
        <v>2</v>
      </c>
      <c r="K22" s="56">
        <v>2</v>
      </c>
      <c r="L22" s="55" t="s">
        <v>165</v>
      </c>
      <c r="M22" s="215">
        <v>3</v>
      </c>
      <c r="N22" s="225">
        <v>3</v>
      </c>
      <c r="O22" s="143" t="s">
        <v>64</v>
      </c>
      <c r="P22" s="56">
        <v>3</v>
      </c>
      <c r="Q22" s="56">
        <v>3</v>
      </c>
      <c r="R22" s="256" t="s">
        <v>185</v>
      </c>
      <c r="S22" s="56">
        <v>3</v>
      </c>
      <c r="T22" s="91">
        <v>3</v>
      </c>
      <c r="U22" s="143" t="s">
        <v>161</v>
      </c>
      <c r="V22" s="56">
        <v>3</v>
      </c>
      <c r="W22" s="56">
        <v>3</v>
      </c>
      <c r="X22" s="55" t="s">
        <v>175</v>
      </c>
      <c r="Y22" s="56">
        <v>3</v>
      </c>
      <c r="Z22" s="91">
        <v>3</v>
      </c>
      <c r="AA22" s="337"/>
      <c r="AB22" s="338"/>
    </row>
    <row r="23" spans="1:28" s="198" customFormat="1" ht="15" customHeight="1" x14ac:dyDescent="0.3">
      <c r="A23" s="365"/>
      <c r="B23" s="366"/>
      <c r="C23" s="143" t="s">
        <v>44</v>
      </c>
      <c r="D23" s="56">
        <v>2</v>
      </c>
      <c r="E23" s="56">
        <v>3</v>
      </c>
      <c r="F23" s="110" t="s">
        <v>88</v>
      </c>
      <c r="G23" s="56">
        <v>2</v>
      </c>
      <c r="H23" s="91">
        <v>3</v>
      </c>
      <c r="I23" s="143" t="s">
        <v>201</v>
      </c>
      <c r="J23" s="56">
        <v>2</v>
      </c>
      <c r="K23" s="56">
        <v>2</v>
      </c>
      <c r="L23" s="257" t="s">
        <v>184</v>
      </c>
      <c r="M23" s="207">
        <v>3</v>
      </c>
      <c r="N23" s="258">
        <v>3</v>
      </c>
      <c r="O23" s="259" t="s">
        <v>166</v>
      </c>
      <c r="P23" s="56">
        <v>3</v>
      </c>
      <c r="Q23" s="56">
        <v>3</v>
      </c>
      <c r="R23" s="55" t="s">
        <v>174</v>
      </c>
      <c r="S23" s="56">
        <v>3</v>
      </c>
      <c r="T23" s="91">
        <v>3</v>
      </c>
      <c r="U23" s="143" t="s">
        <v>159</v>
      </c>
      <c r="V23" s="56">
        <v>3</v>
      </c>
      <c r="W23" s="56">
        <v>3</v>
      </c>
      <c r="X23" s="55" t="s">
        <v>145</v>
      </c>
      <c r="Y23" s="56">
        <v>3</v>
      </c>
      <c r="Z23" s="91">
        <v>3</v>
      </c>
      <c r="AA23" s="337"/>
      <c r="AB23" s="338"/>
    </row>
    <row r="24" spans="1:28" s="198" customFormat="1" ht="15" customHeight="1" x14ac:dyDescent="0.3">
      <c r="A24" s="365"/>
      <c r="B24" s="366"/>
      <c r="C24" s="143" t="s">
        <v>177</v>
      </c>
      <c r="D24" s="63">
        <v>3</v>
      </c>
      <c r="E24" s="63">
        <v>3</v>
      </c>
      <c r="F24" s="55" t="s">
        <v>128</v>
      </c>
      <c r="G24" s="63">
        <v>2</v>
      </c>
      <c r="H24" s="152">
        <v>3</v>
      </c>
      <c r="I24" s="143" t="s">
        <v>213</v>
      </c>
      <c r="J24" s="56">
        <v>3</v>
      </c>
      <c r="K24" s="56">
        <v>3</v>
      </c>
      <c r="L24" s="55" t="s">
        <v>193</v>
      </c>
      <c r="M24" s="56">
        <v>3</v>
      </c>
      <c r="N24" s="91">
        <v>3</v>
      </c>
      <c r="O24" s="143" t="s">
        <v>164</v>
      </c>
      <c r="P24" s="56">
        <v>3</v>
      </c>
      <c r="Q24" s="56">
        <v>3</v>
      </c>
      <c r="R24" s="55" t="s">
        <v>149</v>
      </c>
      <c r="S24" s="56">
        <v>3</v>
      </c>
      <c r="T24" s="91">
        <v>3</v>
      </c>
      <c r="U24" s="143" t="s">
        <v>97</v>
      </c>
      <c r="V24" s="56">
        <v>3</v>
      </c>
      <c r="W24" s="56">
        <v>3</v>
      </c>
      <c r="X24" s="55" t="s">
        <v>74</v>
      </c>
      <c r="Y24" s="207">
        <v>3</v>
      </c>
      <c r="Z24" s="258">
        <v>3</v>
      </c>
      <c r="AA24" s="337"/>
      <c r="AB24" s="338"/>
    </row>
    <row r="25" spans="1:28" s="198" customFormat="1" ht="15" customHeight="1" x14ac:dyDescent="0.3">
      <c r="A25" s="365"/>
      <c r="B25" s="366"/>
      <c r="C25" s="143" t="s">
        <v>47</v>
      </c>
      <c r="D25" s="63">
        <v>3</v>
      </c>
      <c r="E25" s="63">
        <v>3</v>
      </c>
      <c r="F25" s="55" t="s">
        <v>178</v>
      </c>
      <c r="G25" s="56">
        <v>3</v>
      </c>
      <c r="H25" s="91">
        <v>3</v>
      </c>
      <c r="I25" s="260"/>
      <c r="J25" s="56"/>
      <c r="K25" s="56"/>
      <c r="L25" s="256" t="s">
        <v>215</v>
      </c>
      <c r="M25" s="215">
        <v>3</v>
      </c>
      <c r="N25" s="225">
        <v>3</v>
      </c>
      <c r="O25" s="143" t="s">
        <v>173</v>
      </c>
      <c r="P25" s="56">
        <v>3</v>
      </c>
      <c r="Q25" s="56">
        <v>3</v>
      </c>
      <c r="R25" s="55" t="s">
        <v>168</v>
      </c>
      <c r="S25" s="56">
        <v>3</v>
      </c>
      <c r="T25" s="91">
        <v>3</v>
      </c>
      <c r="U25" s="143" t="s">
        <v>69</v>
      </c>
      <c r="V25" s="56">
        <v>3</v>
      </c>
      <c r="W25" s="56">
        <v>3</v>
      </c>
      <c r="X25" s="55" t="s">
        <v>169</v>
      </c>
      <c r="Y25" s="207">
        <v>3</v>
      </c>
      <c r="Z25" s="258">
        <v>3</v>
      </c>
      <c r="AA25" s="337"/>
      <c r="AB25" s="338"/>
    </row>
    <row r="26" spans="1:28" s="198" customFormat="1" ht="15" customHeight="1" x14ac:dyDescent="0.3">
      <c r="A26" s="365"/>
      <c r="B26" s="366"/>
      <c r="C26" s="143"/>
      <c r="D26" s="56"/>
      <c r="E26" s="56"/>
      <c r="F26" s="55" t="s">
        <v>199</v>
      </c>
      <c r="G26" s="56">
        <v>3</v>
      </c>
      <c r="H26" s="91">
        <v>3</v>
      </c>
      <c r="I26" s="143"/>
      <c r="J26" s="56"/>
      <c r="K26" s="56"/>
      <c r="L26" s="55"/>
      <c r="M26" s="56"/>
      <c r="N26" s="91"/>
      <c r="O26" s="143" t="s">
        <v>200</v>
      </c>
      <c r="P26" s="56">
        <v>2</v>
      </c>
      <c r="Q26" s="56">
        <v>3</v>
      </c>
      <c r="R26" s="55" t="s">
        <v>202</v>
      </c>
      <c r="S26" s="56">
        <v>3</v>
      </c>
      <c r="T26" s="91">
        <v>3</v>
      </c>
      <c r="U26" s="143" t="s">
        <v>204</v>
      </c>
      <c r="V26" s="56">
        <v>3</v>
      </c>
      <c r="W26" s="56">
        <v>3</v>
      </c>
      <c r="X26" s="55" t="s">
        <v>98</v>
      </c>
      <c r="Y26" s="207">
        <v>3</v>
      </c>
      <c r="Z26" s="258">
        <v>3</v>
      </c>
      <c r="AA26" s="359">
        <v>28</v>
      </c>
      <c r="AB26" s="338"/>
    </row>
    <row r="27" spans="1:28" s="198" customFormat="1" ht="15" customHeight="1" x14ac:dyDescent="0.3">
      <c r="A27" s="365"/>
      <c r="B27" s="366"/>
      <c r="C27" s="143"/>
      <c r="D27" s="56"/>
      <c r="E27" s="56"/>
      <c r="F27" s="55" t="s">
        <v>49</v>
      </c>
      <c r="G27" s="56">
        <v>2</v>
      </c>
      <c r="H27" s="91">
        <v>3</v>
      </c>
      <c r="I27" s="143"/>
      <c r="J27" s="56"/>
      <c r="K27" s="56"/>
      <c r="L27" s="55"/>
      <c r="M27" s="56"/>
      <c r="N27" s="91"/>
      <c r="O27" s="143" t="s">
        <v>217</v>
      </c>
      <c r="P27" s="56">
        <v>3</v>
      </c>
      <c r="Q27" s="56">
        <v>3</v>
      </c>
      <c r="R27" s="55" t="s">
        <v>203</v>
      </c>
      <c r="S27" s="207">
        <v>3</v>
      </c>
      <c r="T27" s="91">
        <v>3</v>
      </c>
      <c r="U27" s="193" t="s">
        <v>196</v>
      </c>
      <c r="V27" s="56">
        <v>3</v>
      </c>
      <c r="W27" s="56">
        <v>3</v>
      </c>
      <c r="X27" s="257" t="s">
        <v>160</v>
      </c>
      <c r="Y27" s="207">
        <v>3</v>
      </c>
      <c r="Z27" s="91">
        <v>3</v>
      </c>
      <c r="AA27" s="362" t="s">
        <v>147</v>
      </c>
      <c r="AB27" s="363"/>
    </row>
    <row r="28" spans="1:28" s="198" customFormat="1" ht="15" customHeight="1" x14ac:dyDescent="0.3">
      <c r="A28" s="365"/>
      <c r="B28" s="366"/>
      <c r="C28" s="143"/>
      <c r="D28" s="56"/>
      <c r="E28" s="56"/>
      <c r="F28" s="55"/>
      <c r="G28" s="56"/>
      <c r="H28" s="91"/>
      <c r="I28" s="143"/>
      <c r="J28" s="56"/>
      <c r="K28" s="56"/>
      <c r="L28" s="55"/>
      <c r="M28" s="215"/>
      <c r="N28" s="225"/>
      <c r="O28" s="143"/>
      <c r="P28" s="215"/>
      <c r="Q28" s="215"/>
      <c r="R28" s="55" t="s">
        <v>219</v>
      </c>
      <c r="S28" s="56">
        <v>3</v>
      </c>
      <c r="T28" s="91">
        <v>3</v>
      </c>
      <c r="U28" s="143" t="s">
        <v>209</v>
      </c>
      <c r="V28" s="56">
        <v>2</v>
      </c>
      <c r="W28" s="56">
        <v>3</v>
      </c>
      <c r="X28" s="55" t="s">
        <v>186</v>
      </c>
      <c r="Y28" s="207">
        <v>3</v>
      </c>
      <c r="Z28" s="91">
        <v>3</v>
      </c>
      <c r="AA28" s="362"/>
      <c r="AB28" s="363"/>
    </row>
    <row r="29" spans="1:28" s="198" customFormat="1" ht="15" customHeight="1" x14ac:dyDescent="0.3">
      <c r="A29" s="365"/>
      <c r="B29" s="366"/>
      <c r="C29" s="143"/>
      <c r="D29" s="63"/>
      <c r="E29" s="63"/>
      <c r="F29" s="55"/>
      <c r="G29" s="56"/>
      <c r="H29" s="91"/>
      <c r="I29" s="143"/>
      <c r="J29" s="56"/>
      <c r="K29" s="56"/>
      <c r="L29" s="256"/>
      <c r="M29" s="215"/>
      <c r="N29" s="225"/>
      <c r="O29" s="143"/>
      <c r="P29" s="215"/>
      <c r="Q29" s="215"/>
      <c r="R29" s="55"/>
      <c r="S29" s="56"/>
      <c r="T29" s="91"/>
      <c r="U29" s="143"/>
      <c r="V29" s="56"/>
      <c r="W29" s="56"/>
      <c r="X29" s="55" t="s">
        <v>167</v>
      </c>
      <c r="Y29" s="207">
        <v>3</v>
      </c>
      <c r="Z29" s="91">
        <v>3</v>
      </c>
      <c r="AA29" s="261"/>
      <c r="AB29" s="293"/>
    </row>
    <row r="30" spans="1:28" s="198" customFormat="1" ht="15" customHeight="1" x14ac:dyDescent="0.3">
      <c r="A30" s="365"/>
      <c r="B30" s="366"/>
      <c r="C30" s="143"/>
      <c r="D30" s="56"/>
      <c r="E30" s="56"/>
      <c r="F30" s="55"/>
      <c r="G30" s="56"/>
      <c r="H30" s="91"/>
      <c r="I30" s="143"/>
      <c r="J30" s="56"/>
      <c r="K30" s="56"/>
      <c r="L30" s="256"/>
      <c r="M30" s="215"/>
      <c r="N30" s="225"/>
      <c r="O30" s="262"/>
      <c r="P30" s="215"/>
      <c r="Q30" s="215"/>
      <c r="R30" s="55"/>
      <c r="S30" s="63"/>
      <c r="T30" s="152"/>
      <c r="U30" s="193"/>
      <c r="V30" s="56"/>
      <c r="W30" s="56"/>
      <c r="X30" s="55" t="s">
        <v>195</v>
      </c>
      <c r="Y30" s="56">
        <v>3</v>
      </c>
      <c r="Z30" s="91">
        <v>3</v>
      </c>
      <c r="AA30" s="261"/>
      <c r="AB30" s="293"/>
    </row>
    <row r="31" spans="1:28" s="198" customFormat="1" ht="15" customHeight="1" x14ac:dyDescent="0.3">
      <c r="A31" s="365"/>
      <c r="B31" s="366"/>
      <c r="C31" s="143"/>
      <c r="D31" s="56"/>
      <c r="E31" s="56"/>
      <c r="F31" s="196"/>
      <c r="G31" s="73"/>
      <c r="H31" s="98"/>
      <c r="I31" s="197"/>
      <c r="J31" s="73"/>
      <c r="K31" s="73"/>
      <c r="L31" s="55"/>
      <c r="M31" s="56"/>
      <c r="N31" s="91"/>
      <c r="O31" s="262"/>
      <c r="P31" s="215"/>
      <c r="Q31" s="215"/>
      <c r="R31" s="55"/>
      <c r="S31" s="56"/>
      <c r="T31" s="91"/>
      <c r="U31" s="143"/>
      <c r="V31" s="56"/>
      <c r="W31" s="56"/>
      <c r="X31" s="55" t="s">
        <v>210</v>
      </c>
      <c r="Y31" s="56">
        <v>2</v>
      </c>
      <c r="Z31" s="91">
        <v>3</v>
      </c>
      <c r="AA31" s="261"/>
      <c r="AB31" s="293"/>
    </row>
    <row r="32" spans="1:28" s="198" customFormat="1" ht="15" customHeight="1" x14ac:dyDescent="0.3">
      <c r="A32" s="367"/>
      <c r="B32" s="368"/>
      <c r="C32" s="125"/>
      <c r="D32" s="56"/>
      <c r="E32" s="56"/>
      <c r="F32" s="196"/>
      <c r="G32" s="73"/>
      <c r="H32" s="98"/>
      <c r="I32" s="197"/>
      <c r="J32" s="73"/>
      <c r="K32" s="73"/>
      <c r="L32" s="55"/>
      <c r="M32" s="56"/>
      <c r="N32" s="91"/>
      <c r="O32" s="262"/>
      <c r="P32" s="215"/>
      <c r="Q32" s="215"/>
      <c r="R32" s="257"/>
      <c r="S32" s="73"/>
      <c r="T32" s="98"/>
      <c r="U32" s="240"/>
      <c r="V32" s="263"/>
      <c r="W32" s="263"/>
      <c r="X32" s="264" t="s">
        <v>221</v>
      </c>
      <c r="Y32" s="265">
        <v>3</v>
      </c>
      <c r="Z32" s="266">
        <v>3</v>
      </c>
      <c r="AA32" s="261"/>
      <c r="AB32" s="293"/>
    </row>
    <row r="33" spans="1:28" s="198" customFormat="1" ht="15" customHeight="1" thickBot="1" x14ac:dyDescent="0.35">
      <c r="A33" s="367"/>
      <c r="B33" s="368"/>
      <c r="C33" s="143"/>
      <c r="D33" s="56"/>
      <c r="E33" s="56"/>
      <c r="F33" s="196"/>
      <c r="G33" s="73"/>
      <c r="H33" s="98"/>
      <c r="I33" s="197"/>
      <c r="J33" s="73"/>
      <c r="K33" s="73"/>
      <c r="L33" s="55"/>
      <c r="M33" s="56"/>
      <c r="N33" s="91"/>
      <c r="O33" s="262"/>
      <c r="P33" s="215"/>
      <c r="Q33" s="215"/>
      <c r="R33" s="267"/>
      <c r="S33" s="73"/>
      <c r="T33" s="98"/>
      <c r="U33" s="143"/>
      <c r="V33" s="63"/>
      <c r="W33" s="63"/>
      <c r="X33" s="55"/>
      <c r="Y33" s="56"/>
      <c r="Z33" s="91"/>
      <c r="AA33" s="261"/>
      <c r="AB33" s="293"/>
    </row>
    <row r="34" spans="1:28" s="198" customFormat="1" ht="15" customHeight="1" thickBot="1" x14ac:dyDescent="0.35">
      <c r="A34" s="369"/>
      <c r="B34" s="370"/>
      <c r="C34" s="268" t="s">
        <v>35</v>
      </c>
      <c r="D34" s="230">
        <f>SUM(D21:D33)</f>
        <v>12</v>
      </c>
      <c r="E34" s="230">
        <f>SUM(E21:E33)</f>
        <v>15</v>
      </c>
      <c r="F34" s="230"/>
      <c r="G34" s="230">
        <f>SUM(G21:G33)</f>
        <v>16</v>
      </c>
      <c r="H34" s="241">
        <f>SUM(H21:H33)</f>
        <v>20</v>
      </c>
      <c r="I34" s="232"/>
      <c r="J34" s="230">
        <f>SUM(J21:J33)</f>
        <v>9</v>
      </c>
      <c r="K34" s="230">
        <f>SUM(K21:K33)</f>
        <v>9</v>
      </c>
      <c r="L34" s="269"/>
      <c r="M34" s="230">
        <f>SUM(M21:M33)</f>
        <v>14</v>
      </c>
      <c r="N34" s="241">
        <f>SUM(N21:N33)</f>
        <v>14</v>
      </c>
      <c r="O34" s="270"/>
      <c r="P34" s="230">
        <f>SUM(P21:P33)</f>
        <v>20</v>
      </c>
      <c r="Q34" s="230">
        <f>SUM(Q21:Q33)</f>
        <v>21</v>
      </c>
      <c r="R34" s="230"/>
      <c r="S34" s="230">
        <f>SUM(S21:S33)</f>
        <v>24</v>
      </c>
      <c r="T34" s="241">
        <f>SUM(T21:T33)</f>
        <v>24</v>
      </c>
      <c r="U34" s="271"/>
      <c r="V34" s="230">
        <f>SUM(V21:V33)</f>
        <v>23</v>
      </c>
      <c r="W34" s="230">
        <f>SUM(W21:W33)</f>
        <v>24</v>
      </c>
      <c r="X34" s="269"/>
      <c r="Y34" s="230">
        <f>SUM(Y21:Y33)</f>
        <v>35</v>
      </c>
      <c r="Z34" s="230">
        <f>SUM(Z21:Z33)</f>
        <v>36</v>
      </c>
      <c r="AA34" s="250">
        <f>D34+G34+J34+M34+P34+S34+V34+Y34</f>
        <v>153</v>
      </c>
      <c r="AB34" s="250">
        <f>E34+H34+K34+N34+Q34+T34+W34+Z34</f>
        <v>163</v>
      </c>
    </row>
    <row r="35" spans="1:28" s="198" customFormat="1" ht="15" customHeight="1" thickBot="1" x14ac:dyDescent="0.35">
      <c r="A35" s="371" t="s">
        <v>36</v>
      </c>
      <c r="B35" s="372"/>
      <c r="C35" s="372"/>
      <c r="D35" s="290">
        <f>D20+D34</f>
        <v>18</v>
      </c>
      <c r="E35" s="290">
        <f>E20+E34</f>
        <v>21</v>
      </c>
      <c r="F35" s="290"/>
      <c r="G35" s="290">
        <f>G20+G34</f>
        <v>22</v>
      </c>
      <c r="H35" s="294">
        <f>H20+H34</f>
        <v>26</v>
      </c>
      <c r="I35" s="295"/>
      <c r="J35" s="290">
        <f>J20+J34</f>
        <v>28</v>
      </c>
      <c r="K35" s="290">
        <f>K20+K34</f>
        <v>31</v>
      </c>
      <c r="L35" s="227"/>
      <c r="M35" s="290">
        <f>M20+M34</f>
        <v>32</v>
      </c>
      <c r="N35" s="294">
        <f>N20+N34</f>
        <v>35</v>
      </c>
      <c r="O35" s="295"/>
      <c r="P35" s="290">
        <f>P20+P34</f>
        <v>37</v>
      </c>
      <c r="Q35" s="290">
        <f>Q20+Q34</f>
        <v>43</v>
      </c>
      <c r="R35" s="235"/>
      <c r="S35" s="290">
        <f>S20+S34</f>
        <v>41</v>
      </c>
      <c r="T35" s="294">
        <f>T20+T34</f>
        <v>46</v>
      </c>
      <c r="U35" s="295"/>
      <c r="V35" s="290">
        <f>V20+V34</f>
        <v>40</v>
      </c>
      <c r="W35" s="290">
        <f>W20+W34</f>
        <v>45</v>
      </c>
      <c r="X35" s="235"/>
      <c r="Y35" s="290">
        <f>Y20+Y34</f>
        <v>35</v>
      </c>
      <c r="Z35" s="290">
        <f>Z20+Z34</f>
        <v>38</v>
      </c>
      <c r="AA35" s="272">
        <f>D35+G35+J35+M35+P35+S35+V35+Y35</f>
        <v>253</v>
      </c>
      <c r="AB35" s="272">
        <f>E35+H35+K35+N35+Q35+T35+W35+Z35</f>
        <v>285</v>
      </c>
    </row>
    <row r="36" spans="1:28" s="198" customFormat="1" ht="15" customHeight="1" x14ac:dyDescent="0.3">
      <c r="A36" s="353" t="s">
        <v>31</v>
      </c>
      <c r="B36" s="354"/>
      <c r="C36" s="273" t="s">
        <v>211</v>
      </c>
      <c r="D36" s="274"/>
      <c r="E36" s="274"/>
      <c r="F36" s="274"/>
      <c r="G36" s="274"/>
      <c r="H36" s="274"/>
      <c r="I36" s="274"/>
      <c r="J36" s="274"/>
      <c r="K36" s="274"/>
      <c r="L36" s="275"/>
      <c r="M36" s="276"/>
      <c r="N36" s="276"/>
      <c r="O36" s="276"/>
      <c r="P36" s="277"/>
      <c r="Q36" s="278"/>
      <c r="R36" s="274"/>
      <c r="S36" s="274"/>
      <c r="T36" s="274"/>
      <c r="U36" s="274"/>
      <c r="V36" s="274"/>
      <c r="W36" s="274"/>
      <c r="X36" s="277"/>
      <c r="Y36" s="276"/>
      <c r="Z36" s="276"/>
      <c r="AA36" s="276"/>
      <c r="AB36" s="279"/>
    </row>
    <row r="37" spans="1:28" s="198" customFormat="1" ht="15" customHeight="1" x14ac:dyDescent="0.3">
      <c r="A37" s="355"/>
      <c r="B37" s="356"/>
      <c r="C37" s="280" t="s">
        <v>223</v>
      </c>
      <c r="D37" s="281"/>
      <c r="E37" s="281"/>
      <c r="F37" s="281"/>
      <c r="G37" s="281"/>
      <c r="H37" s="281"/>
      <c r="I37" s="281"/>
      <c r="J37" s="281"/>
      <c r="K37" s="281"/>
      <c r="L37" s="282"/>
      <c r="M37" s="283"/>
      <c r="N37" s="283"/>
      <c r="O37" s="283"/>
      <c r="P37" s="283"/>
      <c r="Q37" s="284"/>
      <c r="R37" s="281"/>
      <c r="S37" s="281"/>
      <c r="T37" s="281"/>
      <c r="U37" s="281"/>
      <c r="V37" s="281"/>
      <c r="W37" s="281"/>
      <c r="X37" s="282"/>
      <c r="Y37" s="282"/>
      <c r="Z37" s="282"/>
      <c r="AA37" s="283"/>
      <c r="AB37" s="285"/>
    </row>
    <row r="38" spans="1:28" s="198" customFormat="1" ht="18" customHeight="1" thickBot="1" x14ac:dyDescent="0.35">
      <c r="A38" s="357"/>
      <c r="B38" s="358"/>
      <c r="C38" s="360" t="s">
        <v>224</v>
      </c>
      <c r="D38" s="361"/>
      <c r="E38" s="361"/>
      <c r="F38" s="361"/>
      <c r="G38" s="361"/>
      <c r="H38" s="361"/>
      <c r="I38" s="361"/>
      <c r="J38" s="361"/>
      <c r="K38" s="361"/>
      <c r="L38" s="361"/>
      <c r="M38" s="361"/>
      <c r="N38" s="361"/>
      <c r="O38" s="361"/>
      <c r="P38" s="361"/>
      <c r="Q38" s="361"/>
      <c r="R38" s="361"/>
      <c r="S38" s="361"/>
      <c r="T38" s="361"/>
      <c r="U38" s="361"/>
      <c r="V38" s="361"/>
      <c r="W38" s="361"/>
      <c r="X38" s="361"/>
      <c r="Y38" s="361"/>
      <c r="Z38" s="361"/>
      <c r="AA38" s="361"/>
      <c r="AB38" s="286"/>
    </row>
    <row r="39" spans="1:28" s="288" customFormat="1" x14ac:dyDescent="0.3">
      <c r="A39" s="287"/>
      <c r="B39" s="287"/>
      <c r="C39" s="200"/>
      <c r="D39" s="287"/>
      <c r="E39" s="287"/>
      <c r="F39" s="287"/>
      <c r="G39" s="287"/>
      <c r="H39" s="287"/>
      <c r="I39" s="287"/>
      <c r="J39" s="287"/>
      <c r="K39" s="287"/>
      <c r="L39" s="200"/>
      <c r="M39" s="287"/>
      <c r="N39" s="287"/>
      <c r="O39" s="200"/>
      <c r="P39" s="287"/>
      <c r="Q39" s="287"/>
      <c r="R39" s="287"/>
      <c r="S39" s="287"/>
      <c r="T39" s="287"/>
      <c r="U39" s="287"/>
      <c r="V39" s="287"/>
      <c r="W39" s="287"/>
      <c r="X39" s="200"/>
      <c r="Y39" s="287"/>
      <c r="Z39" s="287"/>
      <c r="AA39" s="287"/>
    </row>
    <row r="40" spans="1:28" s="288" customFormat="1" x14ac:dyDescent="0.3">
      <c r="A40" s="287"/>
      <c r="B40" s="287"/>
      <c r="C40" s="200"/>
      <c r="D40" s="287"/>
      <c r="E40" s="287"/>
      <c r="F40" s="287"/>
      <c r="G40" s="287"/>
      <c r="H40" s="287"/>
      <c r="I40" s="287"/>
      <c r="J40" s="287"/>
      <c r="K40" s="287"/>
      <c r="L40" s="200"/>
      <c r="M40" s="287"/>
      <c r="N40" s="287"/>
      <c r="O40" s="200"/>
      <c r="P40" s="287"/>
      <c r="Q40" s="287"/>
      <c r="R40" s="287"/>
      <c r="S40" s="287"/>
      <c r="T40" s="287"/>
      <c r="U40" s="287"/>
      <c r="V40" s="287"/>
      <c r="W40" s="287"/>
      <c r="X40" s="200"/>
      <c r="Y40" s="287"/>
      <c r="Z40" s="287"/>
      <c r="AA40" s="287"/>
    </row>
  </sheetData>
  <mergeCells count="23">
    <mergeCell ref="A36:B38"/>
    <mergeCell ref="AA26:AB26"/>
    <mergeCell ref="C38:AA38"/>
    <mergeCell ref="AA27:AB28"/>
    <mergeCell ref="A21:B34"/>
    <mergeCell ref="A35:C35"/>
    <mergeCell ref="A20:C20"/>
    <mergeCell ref="AA21:AB25"/>
    <mergeCell ref="C3:H3"/>
    <mergeCell ref="A11:B19"/>
    <mergeCell ref="I3:N3"/>
    <mergeCell ref="A5:B10"/>
    <mergeCell ref="A1:U2"/>
    <mergeCell ref="V1:AB2"/>
    <mergeCell ref="A4:B4"/>
    <mergeCell ref="AB11:AB19"/>
    <mergeCell ref="U3:Z3"/>
    <mergeCell ref="O3:T3"/>
    <mergeCell ref="AB5:AB10"/>
    <mergeCell ref="AA3:AB3"/>
    <mergeCell ref="AA5:AA10"/>
    <mergeCell ref="A3:B3"/>
    <mergeCell ref="AA11:AA19"/>
  </mergeCells>
  <phoneticPr fontId="3" type="noConversion"/>
  <printOptions horizontalCentered="1"/>
  <pageMargins left="0" right="0" top="0.39370078740157483" bottom="0.39370078740157483" header="0" footer="0"/>
  <pageSetup paperSize="8" scale="12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6"/>
  <sheetViews>
    <sheetView zoomScaleNormal="100" zoomScaleSheetLayoutView="90" workbookViewId="0">
      <pane xSplit="2" ySplit="5" topLeftCell="C18" activePane="bottomRight" state="frozen"/>
      <selection pane="topRight" activeCell="D1" sqref="D1"/>
      <selection pane="bottomLeft" activeCell="A6" sqref="A6"/>
      <selection pane="bottomRight" activeCell="AA22" sqref="AA22"/>
    </sheetView>
  </sheetViews>
  <sheetFormatPr defaultRowHeight="16.2" x14ac:dyDescent="0.3"/>
  <cols>
    <col min="1" max="1" width="2.6640625" style="1" customWidth="1"/>
    <col min="2" max="2" width="3.21875" style="1" customWidth="1"/>
    <col min="3" max="3" width="14.6640625" style="7" customWidth="1"/>
    <col min="4" max="5" width="2.6640625" style="8" customWidth="1"/>
    <col min="6" max="6" width="9.109375" style="8" bestFit="1" customWidth="1"/>
    <col min="7" max="8" width="2.6640625" style="8" customWidth="1"/>
    <col min="9" max="9" width="14.6640625" style="7" customWidth="1"/>
    <col min="10" max="11" width="2.6640625" style="8" customWidth="1"/>
    <col min="12" max="12" width="9.109375" style="8" bestFit="1" customWidth="1"/>
    <col min="13" max="14" width="2.6640625" style="8" customWidth="1"/>
    <col min="15" max="15" width="14.6640625" style="7" customWidth="1"/>
    <col min="16" max="17" width="2.6640625" style="1" customWidth="1"/>
    <col min="18" max="18" width="9.109375" style="8" bestFit="1" customWidth="1"/>
    <col min="19" max="20" width="2.6640625" style="8" customWidth="1"/>
    <col min="21" max="21" width="14.6640625" style="3" customWidth="1"/>
    <col min="22" max="23" width="2.6640625" style="1" customWidth="1"/>
    <col min="24" max="24" width="9.109375" style="8" bestFit="1" customWidth="1"/>
    <col min="25" max="26" width="2.6640625" style="8" customWidth="1"/>
    <col min="27" max="27" width="14.6640625" style="3" customWidth="1"/>
    <col min="28" max="29" width="2.6640625" style="1" customWidth="1"/>
    <col min="30" max="30" width="9.109375" style="8" bestFit="1" customWidth="1"/>
    <col min="31" max="32" width="2.6640625" style="8" customWidth="1"/>
    <col min="33" max="33" width="14.6640625" style="3" customWidth="1"/>
    <col min="34" max="35" width="2.6640625" style="1" customWidth="1"/>
    <col min="36" max="36" width="9.109375" style="8" bestFit="1" customWidth="1"/>
    <col min="37" max="38" width="2.6640625" style="8" customWidth="1"/>
    <col min="39" max="39" width="4" style="1" customWidth="1"/>
    <col min="40" max="40" width="3.88671875" customWidth="1"/>
    <col min="41" max="41" width="3.6640625" customWidth="1"/>
  </cols>
  <sheetData>
    <row r="1" spans="1:40" s="1" customFormat="1" ht="15" customHeight="1" x14ac:dyDescent="0.3">
      <c r="A1" s="51" t="s">
        <v>129</v>
      </c>
      <c r="B1" s="9"/>
      <c r="C1" s="10"/>
      <c r="D1" s="11"/>
      <c r="E1" s="11"/>
      <c r="F1" s="11"/>
      <c r="G1" s="11"/>
      <c r="H1" s="11"/>
      <c r="I1" s="10"/>
      <c r="J1" s="11"/>
      <c r="K1" s="11"/>
      <c r="L1" s="11"/>
      <c r="M1" s="11"/>
      <c r="N1" s="11"/>
      <c r="O1" s="10"/>
      <c r="P1" s="9"/>
      <c r="Q1" s="9"/>
      <c r="R1" s="11"/>
      <c r="S1" s="11"/>
      <c r="T1" s="11"/>
      <c r="U1" s="12"/>
      <c r="V1" s="9"/>
      <c r="W1" s="9"/>
      <c r="X1" s="11"/>
      <c r="Y1" s="11"/>
      <c r="Z1" s="11"/>
      <c r="AA1" s="12"/>
      <c r="AB1" s="13"/>
      <c r="AC1" s="13"/>
      <c r="AD1" s="11"/>
      <c r="AE1" s="11"/>
      <c r="AF1" s="11"/>
      <c r="AG1" s="12"/>
      <c r="AH1" s="13"/>
      <c r="AI1" s="13"/>
      <c r="AJ1" s="11"/>
      <c r="AK1" s="11"/>
      <c r="AL1" s="11"/>
      <c r="AM1" s="13"/>
    </row>
    <row r="2" spans="1:40" s="1" customFormat="1" ht="6.75" customHeight="1" thickBot="1" x14ac:dyDescent="0.35">
      <c r="A2" s="3"/>
      <c r="B2" s="25"/>
      <c r="C2" s="7"/>
      <c r="D2" s="26"/>
      <c r="E2" s="26"/>
      <c r="F2" s="26"/>
      <c r="G2" s="26"/>
      <c r="H2" s="26"/>
      <c r="I2" s="7"/>
      <c r="J2" s="26"/>
      <c r="K2" s="26"/>
      <c r="L2" s="26"/>
      <c r="M2" s="26"/>
      <c r="N2" s="26"/>
      <c r="O2" s="7"/>
      <c r="P2" s="25"/>
      <c r="Q2" s="25"/>
      <c r="R2" s="26"/>
      <c r="S2" s="26"/>
      <c r="T2" s="26"/>
      <c r="U2" s="3"/>
      <c r="V2" s="25"/>
      <c r="W2" s="25"/>
      <c r="X2" s="26"/>
      <c r="Y2" s="26"/>
      <c r="Z2" s="26"/>
      <c r="AA2" s="3"/>
      <c r="AD2" s="26"/>
      <c r="AE2" s="26"/>
      <c r="AF2" s="26"/>
      <c r="AG2" s="3"/>
      <c r="AJ2" s="26"/>
      <c r="AK2" s="26"/>
      <c r="AL2" s="26"/>
    </row>
    <row r="3" spans="1:40" s="4" customFormat="1" ht="15" customHeight="1" x14ac:dyDescent="0.3">
      <c r="A3" s="373" t="s">
        <v>20</v>
      </c>
      <c r="B3" s="374"/>
      <c r="C3" s="378" t="s">
        <v>40</v>
      </c>
      <c r="D3" s="378"/>
      <c r="E3" s="378"/>
      <c r="F3" s="378"/>
      <c r="G3" s="378"/>
      <c r="H3" s="378"/>
      <c r="I3" s="378"/>
      <c r="J3" s="378"/>
      <c r="K3" s="379"/>
      <c r="L3" s="377" t="s">
        <v>39</v>
      </c>
      <c r="M3" s="378"/>
      <c r="N3" s="378"/>
      <c r="O3" s="378"/>
      <c r="P3" s="378"/>
      <c r="Q3" s="378"/>
      <c r="R3" s="378"/>
      <c r="S3" s="378"/>
      <c r="T3" s="379"/>
      <c r="U3" s="377" t="s">
        <v>38</v>
      </c>
      <c r="V3" s="378"/>
      <c r="W3" s="378"/>
      <c r="X3" s="378"/>
      <c r="Y3" s="378"/>
      <c r="Z3" s="378"/>
      <c r="AA3" s="378"/>
      <c r="AB3" s="378"/>
      <c r="AC3" s="379"/>
      <c r="AD3" s="377" t="s">
        <v>37</v>
      </c>
      <c r="AE3" s="378"/>
      <c r="AF3" s="378"/>
      <c r="AG3" s="378"/>
      <c r="AH3" s="378"/>
      <c r="AI3" s="378"/>
      <c r="AJ3" s="378"/>
      <c r="AK3" s="378"/>
      <c r="AL3" s="379"/>
      <c r="AM3" s="444" t="s">
        <v>21</v>
      </c>
      <c r="AN3" s="403"/>
    </row>
    <row r="4" spans="1:40" s="4" customFormat="1" ht="15" customHeight="1" x14ac:dyDescent="0.3">
      <c r="A4" s="394" t="s">
        <v>22</v>
      </c>
      <c r="B4" s="395"/>
      <c r="C4" s="416">
        <v>1</v>
      </c>
      <c r="D4" s="417"/>
      <c r="E4" s="417"/>
      <c r="F4" s="380">
        <v>2</v>
      </c>
      <c r="G4" s="380"/>
      <c r="H4" s="380"/>
      <c r="I4" s="380">
        <v>3</v>
      </c>
      <c r="J4" s="380"/>
      <c r="K4" s="392"/>
      <c r="L4" s="382">
        <v>1</v>
      </c>
      <c r="M4" s="380"/>
      <c r="N4" s="380"/>
      <c r="O4" s="381">
        <v>2</v>
      </c>
      <c r="P4" s="381"/>
      <c r="Q4" s="381"/>
      <c r="R4" s="380">
        <v>3</v>
      </c>
      <c r="S4" s="380"/>
      <c r="T4" s="392"/>
      <c r="U4" s="393">
        <v>1</v>
      </c>
      <c r="V4" s="381"/>
      <c r="W4" s="381"/>
      <c r="X4" s="380">
        <v>2</v>
      </c>
      <c r="Y4" s="380"/>
      <c r="Z4" s="380"/>
      <c r="AA4" s="381">
        <v>3</v>
      </c>
      <c r="AB4" s="381"/>
      <c r="AC4" s="383"/>
      <c r="AD4" s="382">
        <v>1</v>
      </c>
      <c r="AE4" s="380"/>
      <c r="AF4" s="380"/>
      <c r="AG4" s="381">
        <v>2</v>
      </c>
      <c r="AH4" s="381"/>
      <c r="AI4" s="381"/>
      <c r="AJ4" s="380">
        <v>3</v>
      </c>
      <c r="AK4" s="380"/>
      <c r="AL4" s="392"/>
      <c r="AM4" s="445"/>
      <c r="AN4" s="401"/>
    </row>
    <row r="5" spans="1:40" s="1" customFormat="1" ht="15" customHeight="1" thickBot="1" x14ac:dyDescent="0.35">
      <c r="A5" s="390"/>
      <c r="B5" s="391"/>
      <c r="C5" s="64" t="s">
        <v>23</v>
      </c>
      <c r="D5" s="68" t="s">
        <v>24</v>
      </c>
      <c r="E5" s="68" t="s">
        <v>25</v>
      </c>
      <c r="F5" s="23" t="s">
        <v>23</v>
      </c>
      <c r="G5" s="68" t="s">
        <v>24</v>
      </c>
      <c r="H5" s="68" t="s">
        <v>25</v>
      </c>
      <c r="I5" s="23" t="s">
        <v>23</v>
      </c>
      <c r="J5" s="68" t="s">
        <v>24</v>
      </c>
      <c r="K5" s="75" t="s">
        <v>25</v>
      </c>
      <c r="L5" s="121" t="s">
        <v>23</v>
      </c>
      <c r="M5" s="68" t="s">
        <v>24</v>
      </c>
      <c r="N5" s="68" t="s">
        <v>25</v>
      </c>
      <c r="O5" s="23" t="s">
        <v>23</v>
      </c>
      <c r="P5" s="69" t="s">
        <v>24</v>
      </c>
      <c r="Q5" s="69" t="s">
        <v>25</v>
      </c>
      <c r="R5" s="23" t="s">
        <v>23</v>
      </c>
      <c r="S5" s="68" t="s">
        <v>24</v>
      </c>
      <c r="T5" s="75" t="s">
        <v>25</v>
      </c>
      <c r="U5" s="137" t="s">
        <v>23</v>
      </c>
      <c r="V5" s="69" t="s">
        <v>24</v>
      </c>
      <c r="W5" s="69" t="s">
        <v>25</v>
      </c>
      <c r="X5" s="23" t="s">
        <v>23</v>
      </c>
      <c r="Y5" s="68" t="s">
        <v>24</v>
      </c>
      <c r="Z5" s="68" t="s">
        <v>25</v>
      </c>
      <c r="AA5" s="70" t="s">
        <v>23</v>
      </c>
      <c r="AB5" s="71" t="s">
        <v>24</v>
      </c>
      <c r="AC5" s="138" t="s">
        <v>25</v>
      </c>
      <c r="AD5" s="121" t="s">
        <v>23</v>
      </c>
      <c r="AE5" s="68" t="s">
        <v>24</v>
      </c>
      <c r="AF5" s="68" t="s">
        <v>25</v>
      </c>
      <c r="AG5" s="57" t="s">
        <v>23</v>
      </c>
      <c r="AH5" s="71" t="s">
        <v>24</v>
      </c>
      <c r="AI5" s="71" t="s">
        <v>25</v>
      </c>
      <c r="AJ5" s="23" t="s">
        <v>23</v>
      </c>
      <c r="AK5" s="68" t="s">
        <v>24</v>
      </c>
      <c r="AL5" s="75" t="s">
        <v>25</v>
      </c>
      <c r="AM5" s="40" t="s">
        <v>24</v>
      </c>
      <c r="AN5" s="41" t="s">
        <v>32</v>
      </c>
    </row>
    <row r="6" spans="1:40" s="1" customFormat="1" ht="15" customHeight="1" thickBot="1" x14ac:dyDescent="0.35">
      <c r="A6" s="384" t="s">
        <v>79</v>
      </c>
      <c r="B6" s="385"/>
      <c r="C6" s="106" t="s">
        <v>7</v>
      </c>
      <c r="D6" s="29">
        <v>0</v>
      </c>
      <c r="E6" s="29">
        <v>2</v>
      </c>
      <c r="F6" s="14"/>
      <c r="G6" s="14"/>
      <c r="H6" s="14"/>
      <c r="I6" s="15" t="s">
        <v>0</v>
      </c>
      <c r="J6" s="14">
        <v>0</v>
      </c>
      <c r="K6" s="66">
        <v>2</v>
      </c>
      <c r="L6" s="122"/>
      <c r="M6" s="14"/>
      <c r="N6" s="14"/>
      <c r="O6" s="15" t="s">
        <v>1</v>
      </c>
      <c r="P6" s="14">
        <v>0</v>
      </c>
      <c r="Q6" s="14">
        <v>2</v>
      </c>
      <c r="R6" s="14"/>
      <c r="S6" s="14"/>
      <c r="T6" s="66"/>
      <c r="U6" s="139" t="s">
        <v>28</v>
      </c>
      <c r="V6" s="29">
        <v>0</v>
      </c>
      <c r="W6" s="29">
        <v>2</v>
      </c>
      <c r="X6" s="14"/>
      <c r="Y6" s="14"/>
      <c r="Z6" s="14"/>
      <c r="AA6" s="28" t="s">
        <v>16</v>
      </c>
      <c r="AB6" s="16">
        <v>2</v>
      </c>
      <c r="AC6" s="17">
        <v>2</v>
      </c>
      <c r="AD6" s="122"/>
      <c r="AE6" s="14"/>
      <c r="AF6" s="14"/>
      <c r="AG6" s="18" t="s">
        <v>17</v>
      </c>
      <c r="AH6" s="16">
        <v>2</v>
      </c>
      <c r="AI6" s="16">
        <v>2</v>
      </c>
      <c r="AJ6" s="14"/>
      <c r="AK6" s="14"/>
      <c r="AL6" s="66"/>
      <c r="AM6" s="375">
        <f>D12+J12+P12+V12+G12+M12+S12+Y12++AB12+AH12+AK12</f>
        <v>34</v>
      </c>
      <c r="AN6" s="375">
        <f>E12+K12+Q12+W12+H12+N12+T12+Z12++AC12+AI12+AL12</f>
        <v>44</v>
      </c>
    </row>
    <row r="7" spans="1:40" s="1" customFormat="1" ht="15" customHeight="1" thickBot="1" x14ac:dyDescent="0.35">
      <c r="A7" s="386"/>
      <c r="B7" s="387"/>
      <c r="C7" s="106" t="s">
        <v>8</v>
      </c>
      <c r="D7" s="29">
        <v>2</v>
      </c>
      <c r="E7" s="29">
        <v>2</v>
      </c>
      <c r="F7" s="14"/>
      <c r="G7" s="14"/>
      <c r="H7" s="14"/>
      <c r="I7" s="15" t="s">
        <v>3</v>
      </c>
      <c r="J7" s="14">
        <v>2</v>
      </c>
      <c r="K7" s="66">
        <v>2</v>
      </c>
      <c r="L7" s="122"/>
      <c r="M7" s="14"/>
      <c r="N7" s="14"/>
      <c r="O7" s="28" t="s">
        <v>83</v>
      </c>
      <c r="P7" s="29">
        <v>2</v>
      </c>
      <c r="Q7" s="29">
        <v>2</v>
      </c>
      <c r="R7" s="14"/>
      <c r="S7" s="14"/>
      <c r="T7" s="66"/>
      <c r="U7" s="139" t="s">
        <v>15</v>
      </c>
      <c r="V7" s="29">
        <v>2</v>
      </c>
      <c r="W7" s="29">
        <v>2</v>
      </c>
      <c r="X7" s="14"/>
      <c r="Y7" s="14"/>
      <c r="Z7" s="14"/>
      <c r="AA7" s="28" t="s">
        <v>84</v>
      </c>
      <c r="AB7" s="16">
        <v>2</v>
      </c>
      <c r="AC7" s="17">
        <v>2</v>
      </c>
      <c r="AD7" s="122"/>
      <c r="AE7" s="14"/>
      <c r="AF7" s="14"/>
      <c r="AG7" s="18" t="s">
        <v>85</v>
      </c>
      <c r="AH7" s="16">
        <v>2</v>
      </c>
      <c r="AI7" s="16">
        <v>2</v>
      </c>
      <c r="AJ7" s="14"/>
      <c r="AK7" s="14"/>
      <c r="AL7" s="66"/>
      <c r="AM7" s="376"/>
      <c r="AN7" s="376"/>
    </row>
    <row r="8" spans="1:40" s="1" customFormat="1" ht="15" customHeight="1" thickBot="1" x14ac:dyDescent="0.35">
      <c r="A8" s="386"/>
      <c r="B8" s="387"/>
      <c r="C8" s="107" t="s">
        <v>30</v>
      </c>
      <c r="D8" s="14">
        <v>1</v>
      </c>
      <c r="E8" s="14">
        <v>2</v>
      </c>
      <c r="F8" s="14"/>
      <c r="G8" s="14"/>
      <c r="H8" s="14"/>
      <c r="I8" s="15" t="s">
        <v>29</v>
      </c>
      <c r="J8" s="14">
        <v>1</v>
      </c>
      <c r="K8" s="66">
        <v>2</v>
      </c>
      <c r="L8" s="122"/>
      <c r="M8" s="14"/>
      <c r="N8" s="14"/>
      <c r="O8" s="15" t="s">
        <v>76</v>
      </c>
      <c r="P8" s="14">
        <v>2</v>
      </c>
      <c r="Q8" s="14">
        <v>2</v>
      </c>
      <c r="R8" s="14"/>
      <c r="S8" s="14"/>
      <c r="T8" s="66"/>
      <c r="U8" s="140" t="s">
        <v>82</v>
      </c>
      <c r="V8" s="14">
        <v>2</v>
      </c>
      <c r="W8" s="14">
        <v>2</v>
      </c>
      <c r="X8" s="14"/>
      <c r="Y8" s="14"/>
      <c r="Z8" s="14"/>
      <c r="AA8" s="28"/>
      <c r="AB8" s="16"/>
      <c r="AC8" s="17"/>
      <c r="AD8" s="122"/>
      <c r="AE8" s="14"/>
      <c r="AF8" s="14"/>
      <c r="AG8" s="18"/>
      <c r="AH8" s="16"/>
      <c r="AI8" s="16"/>
      <c r="AJ8" s="14"/>
      <c r="AK8" s="14"/>
      <c r="AL8" s="66"/>
      <c r="AM8" s="376"/>
      <c r="AN8" s="376"/>
    </row>
    <row r="9" spans="1:40" s="1" customFormat="1" ht="15" customHeight="1" thickBot="1" x14ac:dyDescent="0.35">
      <c r="A9" s="386"/>
      <c r="B9" s="387"/>
      <c r="C9" s="108" t="s">
        <v>80</v>
      </c>
      <c r="D9" s="48">
        <v>3</v>
      </c>
      <c r="E9" s="48">
        <v>3</v>
      </c>
      <c r="F9" s="48"/>
      <c r="G9" s="48"/>
      <c r="H9" s="48"/>
      <c r="I9" s="49" t="s">
        <v>4</v>
      </c>
      <c r="J9" s="48">
        <v>3</v>
      </c>
      <c r="K9" s="67">
        <v>3</v>
      </c>
      <c r="L9" s="123"/>
      <c r="M9" s="48"/>
      <c r="N9" s="48"/>
      <c r="O9" s="15"/>
      <c r="P9" s="14"/>
      <c r="Q9" s="14"/>
      <c r="R9" s="48"/>
      <c r="S9" s="48"/>
      <c r="T9" s="67"/>
      <c r="U9" s="134"/>
      <c r="V9" s="29"/>
      <c r="W9" s="29"/>
      <c r="X9" s="48"/>
      <c r="Y9" s="48"/>
      <c r="Z9" s="48"/>
      <c r="AA9" s="28"/>
      <c r="AB9" s="16"/>
      <c r="AC9" s="17"/>
      <c r="AD9" s="123"/>
      <c r="AE9" s="48"/>
      <c r="AF9" s="48"/>
      <c r="AG9" s="18"/>
      <c r="AH9" s="16"/>
      <c r="AI9" s="16"/>
      <c r="AJ9" s="48"/>
      <c r="AK9" s="48"/>
      <c r="AL9" s="67"/>
      <c r="AM9" s="376"/>
      <c r="AN9" s="376"/>
    </row>
    <row r="10" spans="1:40" s="1" customFormat="1" ht="17.25" customHeight="1" thickBot="1" x14ac:dyDescent="0.35">
      <c r="A10" s="386"/>
      <c r="B10" s="387"/>
      <c r="C10" s="108" t="s">
        <v>81</v>
      </c>
      <c r="D10" s="48">
        <v>3</v>
      </c>
      <c r="E10" s="48">
        <v>3</v>
      </c>
      <c r="F10" s="48"/>
      <c r="G10" s="48"/>
      <c r="H10" s="48"/>
      <c r="I10" s="49" t="s">
        <v>6</v>
      </c>
      <c r="J10" s="48">
        <v>3</v>
      </c>
      <c r="K10" s="67">
        <v>3</v>
      </c>
      <c r="L10" s="123"/>
      <c r="M10" s="48"/>
      <c r="N10" s="48"/>
      <c r="O10" s="52"/>
      <c r="P10" s="53"/>
      <c r="Q10" s="53"/>
      <c r="R10" s="48"/>
      <c r="S10" s="48"/>
      <c r="T10" s="67"/>
      <c r="U10" s="134"/>
      <c r="V10" s="29"/>
      <c r="W10" s="29"/>
      <c r="X10" s="48"/>
      <c r="Y10" s="48"/>
      <c r="Z10" s="48"/>
      <c r="AA10" s="28"/>
      <c r="AB10" s="16"/>
      <c r="AC10" s="17"/>
      <c r="AD10" s="123"/>
      <c r="AE10" s="48"/>
      <c r="AF10" s="48"/>
      <c r="AG10" s="18"/>
      <c r="AH10" s="16"/>
      <c r="AI10" s="16"/>
      <c r="AJ10" s="48"/>
      <c r="AK10" s="48"/>
      <c r="AL10" s="67"/>
      <c r="AM10" s="376"/>
      <c r="AN10" s="376"/>
    </row>
    <row r="11" spans="1:40" s="1" customFormat="1" ht="15.75" customHeight="1" thickBot="1" x14ac:dyDescent="0.35">
      <c r="A11" s="386"/>
      <c r="B11" s="387"/>
      <c r="C11" s="107"/>
      <c r="D11" s="14"/>
      <c r="E11" s="14"/>
      <c r="F11" s="14"/>
      <c r="G11" s="14"/>
      <c r="H11" s="14"/>
      <c r="I11" s="15"/>
      <c r="J11" s="14"/>
      <c r="K11" s="66"/>
      <c r="L11" s="122"/>
      <c r="M11" s="14"/>
      <c r="N11" s="14"/>
      <c r="O11" s="15"/>
      <c r="P11" s="14"/>
      <c r="Q11" s="14"/>
      <c r="R11" s="14"/>
      <c r="S11" s="14"/>
      <c r="T11" s="66"/>
      <c r="U11" s="134"/>
      <c r="V11" s="29"/>
      <c r="W11" s="29"/>
      <c r="X11" s="14"/>
      <c r="Y11" s="14"/>
      <c r="Z11" s="14"/>
      <c r="AA11" s="28"/>
      <c r="AB11" s="16"/>
      <c r="AC11" s="17"/>
      <c r="AD11" s="122"/>
      <c r="AE11" s="14"/>
      <c r="AF11" s="14"/>
      <c r="AG11" s="18"/>
      <c r="AH11" s="16"/>
      <c r="AI11" s="16"/>
      <c r="AJ11" s="14"/>
      <c r="AK11" s="14"/>
      <c r="AL11" s="66"/>
      <c r="AM11" s="376"/>
      <c r="AN11" s="376"/>
    </row>
    <row r="12" spans="1:40" s="1" customFormat="1" ht="15" customHeight="1" thickBot="1" x14ac:dyDescent="0.35">
      <c r="A12" s="388"/>
      <c r="B12" s="389"/>
      <c r="C12" s="80" t="s">
        <v>131</v>
      </c>
      <c r="D12" s="78">
        <f>SUM(D6:D11)</f>
        <v>9</v>
      </c>
      <c r="E12" s="78">
        <f>SUM(E6:E11)</f>
        <v>12</v>
      </c>
      <c r="F12" s="78"/>
      <c r="G12" s="78"/>
      <c r="H12" s="78"/>
      <c r="I12" s="78"/>
      <c r="J12" s="78">
        <f>SUM(J6:J11)</f>
        <v>9</v>
      </c>
      <c r="K12" s="79">
        <f>SUM(K6:K11)</f>
        <v>12</v>
      </c>
      <c r="L12" s="76"/>
      <c r="M12" s="78"/>
      <c r="N12" s="78"/>
      <c r="O12" s="78"/>
      <c r="P12" s="92">
        <f>SUM(P6:P11)</f>
        <v>4</v>
      </c>
      <c r="Q12" s="92">
        <f>SUM(Q6:Q11)</f>
        <v>6</v>
      </c>
      <c r="R12" s="78"/>
      <c r="S12" s="78"/>
      <c r="T12" s="79"/>
      <c r="U12" s="126"/>
      <c r="V12" s="92">
        <f>SUM(V6:V11)</f>
        <v>4</v>
      </c>
      <c r="W12" s="92">
        <f>SUM(W6:W11)</f>
        <v>6</v>
      </c>
      <c r="X12" s="78"/>
      <c r="Y12" s="78"/>
      <c r="Z12" s="78"/>
      <c r="AA12" s="92"/>
      <c r="AB12" s="78">
        <f>SUM(AB6:AB11)</f>
        <v>4</v>
      </c>
      <c r="AC12" s="79">
        <f>SUM(AC6:AC11)</f>
        <v>4</v>
      </c>
      <c r="AD12" s="76"/>
      <c r="AE12" s="78"/>
      <c r="AF12" s="78"/>
      <c r="AG12" s="77"/>
      <c r="AH12" s="78">
        <f>SUM(AH6:AH11)</f>
        <v>4</v>
      </c>
      <c r="AI12" s="78">
        <f>SUM(AI6:AI11)</f>
        <v>4</v>
      </c>
      <c r="AJ12" s="78"/>
      <c r="AK12" s="78"/>
      <c r="AL12" s="79"/>
      <c r="AM12" s="376"/>
      <c r="AN12" s="376"/>
    </row>
    <row r="13" spans="1:40" s="1" customFormat="1" ht="15" customHeight="1" thickBot="1" x14ac:dyDescent="0.35">
      <c r="A13" s="405" t="s">
        <v>78</v>
      </c>
      <c r="B13" s="411"/>
      <c r="C13" s="109" t="s">
        <v>13</v>
      </c>
      <c r="D13" s="88">
        <v>3</v>
      </c>
      <c r="E13" s="88">
        <v>3</v>
      </c>
      <c r="F13" s="88" t="s">
        <v>130</v>
      </c>
      <c r="G13" s="88">
        <v>3</v>
      </c>
      <c r="H13" s="88">
        <v>3</v>
      </c>
      <c r="I13" s="89" t="s">
        <v>5</v>
      </c>
      <c r="J13" s="88">
        <v>3</v>
      </c>
      <c r="K13" s="90">
        <v>3</v>
      </c>
      <c r="L13" s="124" t="s">
        <v>132</v>
      </c>
      <c r="M13" s="88">
        <v>3</v>
      </c>
      <c r="N13" s="88">
        <v>3</v>
      </c>
      <c r="O13" s="89" t="s">
        <v>86</v>
      </c>
      <c r="P13" s="88">
        <v>3</v>
      </c>
      <c r="Q13" s="88">
        <v>3</v>
      </c>
      <c r="R13" s="88" t="s">
        <v>133</v>
      </c>
      <c r="S13" s="88">
        <v>3</v>
      </c>
      <c r="T13" s="90">
        <v>3</v>
      </c>
      <c r="U13" s="141" t="s">
        <v>26</v>
      </c>
      <c r="V13" s="88">
        <v>3</v>
      </c>
      <c r="W13" s="88">
        <v>3</v>
      </c>
      <c r="X13" s="88" t="s">
        <v>134</v>
      </c>
      <c r="Y13" s="88">
        <v>3</v>
      </c>
      <c r="Z13" s="88">
        <v>3</v>
      </c>
      <c r="AA13" s="89" t="s">
        <v>41</v>
      </c>
      <c r="AB13" s="88">
        <v>3</v>
      </c>
      <c r="AC13" s="90">
        <v>3</v>
      </c>
      <c r="AD13" s="124" t="s">
        <v>135</v>
      </c>
      <c r="AE13" s="88">
        <v>3</v>
      </c>
      <c r="AF13" s="88">
        <v>3</v>
      </c>
      <c r="AG13" s="87" t="s">
        <v>47</v>
      </c>
      <c r="AH13" s="88">
        <v>2</v>
      </c>
      <c r="AI13" s="88">
        <v>3</v>
      </c>
      <c r="AJ13" s="88" t="s">
        <v>136</v>
      </c>
      <c r="AK13" s="88">
        <v>3</v>
      </c>
      <c r="AL13" s="90">
        <v>3</v>
      </c>
      <c r="AM13" s="375">
        <f>D19+J19+P19+V19+G19+M19+S19+Y19++AB19+AH19+AK19</f>
        <v>67</v>
      </c>
      <c r="AN13" s="375">
        <f>E19+K19+Q19+W19+H19+N19+T19+Z19++AC19+AI19+AL19</f>
        <v>89</v>
      </c>
    </row>
    <row r="14" spans="1:40" s="1" customFormat="1" ht="15" customHeight="1" thickBot="1" x14ac:dyDescent="0.35">
      <c r="A14" s="412"/>
      <c r="B14" s="413"/>
      <c r="C14" s="110" t="s">
        <v>43</v>
      </c>
      <c r="D14" s="56">
        <v>2</v>
      </c>
      <c r="E14" s="56">
        <v>3</v>
      </c>
      <c r="F14" s="56"/>
      <c r="G14" s="56"/>
      <c r="H14" s="56"/>
      <c r="I14" s="54" t="s">
        <v>104</v>
      </c>
      <c r="J14" s="56">
        <v>2</v>
      </c>
      <c r="K14" s="91">
        <v>2</v>
      </c>
      <c r="L14" s="125"/>
      <c r="M14" s="56"/>
      <c r="N14" s="56"/>
      <c r="O14" s="54" t="s">
        <v>89</v>
      </c>
      <c r="P14" s="56">
        <v>3</v>
      </c>
      <c r="Q14" s="56">
        <v>3</v>
      </c>
      <c r="R14" s="56"/>
      <c r="S14" s="56"/>
      <c r="T14" s="91"/>
      <c r="U14" s="142" t="s">
        <v>33</v>
      </c>
      <c r="V14" s="56">
        <v>2</v>
      </c>
      <c r="W14" s="56">
        <v>3</v>
      </c>
      <c r="X14" s="56"/>
      <c r="Y14" s="56"/>
      <c r="Z14" s="56"/>
      <c r="AA14" s="55" t="s">
        <v>90</v>
      </c>
      <c r="AB14" s="56">
        <v>3</v>
      </c>
      <c r="AC14" s="91">
        <v>3</v>
      </c>
      <c r="AD14" s="125"/>
      <c r="AE14" s="56"/>
      <c r="AF14" s="56"/>
      <c r="AG14" s="55" t="s">
        <v>49</v>
      </c>
      <c r="AH14" s="56">
        <v>2</v>
      </c>
      <c r="AI14" s="56">
        <v>3</v>
      </c>
      <c r="AJ14" s="56"/>
      <c r="AK14" s="56"/>
      <c r="AL14" s="91"/>
      <c r="AM14" s="376"/>
      <c r="AN14" s="376"/>
    </row>
    <row r="15" spans="1:40" s="1" customFormat="1" ht="15" customHeight="1" thickBot="1" x14ac:dyDescent="0.35">
      <c r="A15" s="412"/>
      <c r="B15" s="413"/>
      <c r="C15" s="110" t="s">
        <v>10</v>
      </c>
      <c r="D15" s="56">
        <v>2</v>
      </c>
      <c r="E15" s="56">
        <v>3</v>
      </c>
      <c r="F15" s="56"/>
      <c r="G15" s="56"/>
      <c r="H15" s="56"/>
      <c r="I15" s="54" t="s">
        <v>2</v>
      </c>
      <c r="J15" s="56">
        <v>2</v>
      </c>
      <c r="K15" s="91">
        <v>3</v>
      </c>
      <c r="L15" s="125"/>
      <c r="M15" s="56"/>
      <c r="N15" s="56"/>
      <c r="O15" s="59" t="s">
        <v>87</v>
      </c>
      <c r="P15" s="56">
        <v>1</v>
      </c>
      <c r="Q15" s="56">
        <v>3</v>
      </c>
      <c r="R15" s="56"/>
      <c r="S15" s="56"/>
      <c r="T15" s="91"/>
      <c r="U15" s="143" t="s">
        <v>45</v>
      </c>
      <c r="V15" s="56">
        <v>2</v>
      </c>
      <c r="W15" s="56">
        <v>3</v>
      </c>
      <c r="X15" s="56"/>
      <c r="Y15" s="56"/>
      <c r="Z15" s="56"/>
      <c r="AA15" s="55" t="s">
        <v>46</v>
      </c>
      <c r="AB15" s="56">
        <v>2</v>
      </c>
      <c r="AC15" s="91">
        <v>3</v>
      </c>
      <c r="AD15" s="125"/>
      <c r="AE15" s="56"/>
      <c r="AF15" s="56"/>
      <c r="AG15" s="55" t="s">
        <v>94</v>
      </c>
      <c r="AH15" s="56">
        <v>1</v>
      </c>
      <c r="AI15" s="56">
        <v>3</v>
      </c>
      <c r="AJ15" s="56"/>
      <c r="AK15" s="56"/>
      <c r="AL15" s="91"/>
      <c r="AM15" s="376"/>
      <c r="AN15" s="376"/>
    </row>
    <row r="16" spans="1:40" s="1" customFormat="1" ht="15" customHeight="1" thickBot="1" x14ac:dyDescent="0.35">
      <c r="A16" s="412"/>
      <c r="B16" s="413"/>
      <c r="C16" s="111" t="s">
        <v>44</v>
      </c>
      <c r="D16" s="56">
        <v>1</v>
      </c>
      <c r="E16" s="56">
        <v>3</v>
      </c>
      <c r="F16" s="56"/>
      <c r="G16" s="56"/>
      <c r="H16" s="56"/>
      <c r="I16" s="54" t="s">
        <v>128</v>
      </c>
      <c r="J16" s="56">
        <v>1</v>
      </c>
      <c r="K16" s="91">
        <v>3</v>
      </c>
      <c r="L16" s="125"/>
      <c r="M16" s="56"/>
      <c r="N16" s="56"/>
      <c r="O16" s="55" t="s">
        <v>88</v>
      </c>
      <c r="P16" s="56">
        <v>2</v>
      </c>
      <c r="Q16" s="56">
        <v>3</v>
      </c>
      <c r="R16" s="56"/>
      <c r="S16" s="56"/>
      <c r="T16" s="91"/>
      <c r="U16" s="143" t="s">
        <v>11</v>
      </c>
      <c r="V16" s="56">
        <v>2</v>
      </c>
      <c r="W16" s="56">
        <v>3</v>
      </c>
      <c r="X16" s="56"/>
      <c r="Y16" s="56"/>
      <c r="Z16" s="56"/>
      <c r="AA16" s="60" t="s">
        <v>48</v>
      </c>
      <c r="AB16" s="56">
        <v>2</v>
      </c>
      <c r="AC16" s="91">
        <v>3</v>
      </c>
      <c r="AD16" s="125"/>
      <c r="AE16" s="56"/>
      <c r="AF16" s="56"/>
      <c r="AG16" s="55"/>
      <c r="AH16" s="56"/>
      <c r="AI16" s="56"/>
      <c r="AJ16" s="56"/>
      <c r="AK16" s="56"/>
      <c r="AL16" s="91"/>
      <c r="AM16" s="376"/>
      <c r="AN16" s="376"/>
    </row>
    <row r="17" spans="1:40" s="1" customFormat="1" ht="15" customHeight="1" thickBot="1" x14ac:dyDescent="0.35">
      <c r="A17" s="412"/>
      <c r="B17" s="413"/>
      <c r="C17" s="111" t="s">
        <v>42</v>
      </c>
      <c r="D17" s="56">
        <v>2</v>
      </c>
      <c r="E17" s="56">
        <v>3</v>
      </c>
      <c r="F17" s="56"/>
      <c r="G17" s="56"/>
      <c r="H17" s="56"/>
      <c r="I17" s="54"/>
      <c r="J17" s="56"/>
      <c r="K17" s="91"/>
      <c r="L17" s="125"/>
      <c r="M17" s="56"/>
      <c r="N17" s="56"/>
      <c r="O17" s="72"/>
      <c r="P17" s="72"/>
      <c r="Q17" s="72"/>
      <c r="R17" s="56"/>
      <c r="S17" s="56"/>
      <c r="T17" s="91"/>
      <c r="U17" s="143"/>
      <c r="V17" s="56"/>
      <c r="W17" s="56"/>
      <c r="X17" s="56"/>
      <c r="Y17" s="56"/>
      <c r="Z17" s="56"/>
      <c r="AA17" s="54"/>
      <c r="AB17" s="56"/>
      <c r="AC17" s="91"/>
      <c r="AD17" s="125"/>
      <c r="AE17" s="56"/>
      <c r="AF17" s="56"/>
      <c r="AG17" s="54"/>
      <c r="AH17" s="56"/>
      <c r="AI17" s="56"/>
      <c r="AJ17" s="56"/>
      <c r="AK17" s="56"/>
      <c r="AL17" s="91"/>
      <c r="AM17" s="376"/>
      <c r="AN17" s="376"/>
    </row>
    <row r="18" spans="1:40" s="1" customFormat="1" ht="15" customHeight="1" thickBot="1" x14ac:dyDescent="0.35">
      <c r="A18" s="412"/>
      <c r="B18" s="413"/>
      <c r="C18" s="112"/>
      <c r="D18" s="48"/>
      <c r="E18" s="48"/>
      <c r="F18" s="48"/>
      <c r="G18" s="48"/>
      <c r="H18" s="48"/>
      <c r="I18" s="49"/>
      <c r="J18" s="48"/>
      <c r="K18" s="67"/>
      <c r="L18" s="123"/>
      <c r="M18" s="48"/>
      <c r="N18" s="48"/>
      <c r="O18" s="46"/>
      <c r="P18" s="45"/>
      <c r="Q18" s="45"/>
      <c r="R18" s="48"/>
      <c r="S18" s="48"/>
      <c r="T18" s="67"/>
      <c r="U18" s="144"/>
      <c r="V18" s="50"/>
      <c r="W18" s="50"/>
      <c r="X18" s="48"/>
      <c r="Y18" s="48"/>
      <c r="Z18" s="48"/>
      <c r="AA18" s="58"/>
      <c r="AB18" s="50"/>
      <c r="AC18" s="145"/>
      <c r="AD18" s="123"/>
      <c r="AE18" s="48"/>
      <c r="AF18" s="48"/>
      <c r="AG18" s="58"/>
      <c r="AH18" s="14"/>
      <c r="AI18" s="14"/>
      <c r="AJ18" s="48"/>
      <c r="AK18" s="48"/>
      <c r="AL18" s="67"/>
      <c r="AM18" s="376"/>
      <c r="AN18" s="376"/>
    </row>
    <row r="19" spans="1:40" s="1" customFormat="1" ht="15" customHeight="1" thickBot="1" x14ac:dyDescent="0.35">
      <c r="A19" s="414"/>
      <c r="B19" s="415"/>
      <c r="C19" s="113" t="s">
        <v>18</v>
      </c>
      <c r="D19" s="92">
        <f>SUM(D13:D18)</f>
        <v>10</v>
      </c>
      <c r="E19" s="92">
        <f>SUM(E13:E18)</f>
        <v>15</v>
      </c>
      <c r="F19" s="92"/>
      <c r="G19" s="92">
        <f>SUM(G13:G18)</f>
        <v>3</v>
      </c>
      <c r="H19" s="92">
        <f>SUM(H13:H18)</f>
        <v>3</v>
      </c>
      <c r="I19" s="93"/>
      <c r="J19" s="92">
        <f>SUM(J13:J18)</f>
        <v>8</v>
      </c>
      <c r="K19" s="94">
        <f>SUM(K13:K18)</f>
        <v>11</v>
      </c>
      <c r="L19" s="126"/>
      <c r="M19" s="92">
        <f>SUM(M13:M18)</f>
        <v>3</v>
      </c>
      <c r="N19" s="92">
        <f>SUM(N13:N18)</f>
        <v>3</v>
      </c>
      <c r="O19" s="127"/>
      <c r="P19" s="78">
        <v>10</v>
      </c>
      <c r="Q19" s="78">
        <v>15</v>
      </c>
      <c r="R19" s="92"/>
      <c r="S19" s="92">
        <f>SUM(S13:S18)</f>
        <v>3</v>
      </c>
      <c r="T19" s="94">
        <f>SUM(T13:T18)</f>
        <v>3</v>
      </c>
      <c r="U19" s="146"/>
      <c r="V19" s="78">
        <f>SUM(V13:V18)</f>
        <v>9</v>
      </c>
      <c r="W19" s="78">
        <f>SUM(W13:W18)</f>
        <v>12</v>
      </c>
      <c r="X19" s="92"/>
      <c r="Y19" s="92">
        <f>SUM(Y13:Y18)</f>
        <v>3</v>
      </c>
      <c r="Z19" s="92">
        <f>SUM(Z13:Z18)</f>
        <v>3</v>
      </c>
      <c r="AA19" s="127"/>
      <c r="AB19" s="78">
        <f>SUM(AB13:AB18)</f>
        <v>10</v>
      </c>
      <c r="AC19" s="79">
        <f>SUM(AC13:AC18)</f>
        <v>12</v>
      </c>
      <c r="AD19" s="156"/>
      <c r="AE19" s="157">
        <f>SUM(AE13:AE18)</f>
        <v>3</v>
      </c>
      <c r="AF19" s="157">
        <f>SUM(AF13:AF18)</f>
        <v>3</v>
      </c>
      <c r="AG19" s="158"/>
      <c r="AH19" s="159">
        <f>SUM(AH13:AH18)</f>
        <v>5</v>
      </c>
      <c r="AI19" s="159">
        <f>SUM(AI13:AI18)</f>
        <v>9</v>
      </c>
      <c r="AJ19" s="157"/>
      <c r="AK19" s="157">
        <f>SUM(AK13:AK18)</f>
        <v>3</v>
      </c>
      <c r="AL19" s="160">
        <f>SUM(AL13:AL18)</f>
        <v>3</v>
      </c>
      <c r="AM19" s="376"/>
      <c r="AN19" s="376"/>
    </row>
    <row r="20" spans="1:40" s="1" customFormat="1" ht="15" customHeight="1" thickBot="1" x14ac:dyDescent="0.35">
      <c r="A20" s="396" t="s">
        <v>140</v>
      </c>
      <c r="B20" s="397"/>
      <c r="C20" s="397"/>
      <c r="D20" s="30">
        <f>D19+D12</f>
        <v>19</v>
      </c>
      <c r="E20" s="30">
        <f>E19+E12</f>
        <v>27</v>
      </c>
      <c r="F20" s="30"/>
      <c r="G20" s="30">
        <f>G19+G12</f>
        <v>3</v>
      </c>
      <c r="H20" s="30">
        <f>H19+H12</f>
        <v>3</v>
      </c>
      <c r="I20" s="105"/>
      <c r="J20" s="30">
        <f>J19+J12</f>
        <v>17</v>
      </c>
      <c r="K20" s="31">
        <f>K19+K12</f>
        <v>23</v>
      </c>
      <c r="L20" s="128"/>
      <c r="M20" s="30">
        <f>M19+M12</f>
        <v>3</v>
      </c>
      <c r="N20" s="30">
        <f>N19+N12</f>
        <v>3</v>
      </c>
      <c r="O20" s="32"/>
      <c r="P20" s="30">
        <v>19</v>
      </c>
      <c r="Q20" s="30">
        <v>27</v>
      </c>
      <c r="R20" s="30"/>
      <c r="S20" s="30">
        <f>S19+S12</f>
        <v>3</v>
      </c>
      <c r="T20" s="31">
        <f>T19+T12</f>
        <v>3</v>
      </c>
      <c r="U20" s="147"/>
      <c r="V20" s="30">
        <f>V19+V12</f>
        <v>13</v>
      </c>
      <c r="W20" s="30">
        <f>W19+W12</f>
        <v>18</v>
      </c>
      <c r="X20" s="30"/>
      <c r="Y20" s="30">
        <f>Y19+Y12</f>
        <v>3</v>
      </c>
      <c r="Z20" s="30">
        <f>Z19+Z12</f>
        <v>3</v>
      </c>
      <c r="AA20" s="32"/>
      <c r="AB20" s="30">
        <f>AB19+AB12</f>
        <v>14</v>
      </c>
      <c r="AC20" s="31">
        <f>AC19+AC12</f>
        <v>16</v>
      </c>
      <c r="AD20" s="128"/>
      <c r="AE20" s="30">
        <f>AE19+AE12</f>
        <v>3</v>
      </c>
      <c r="AF20" s="30">
        <f>AF19+AF12</f>
        <v>3</v>
      </c>
      <c r="AG20" s="32"/>
      <c r="AH20" s="30">
        <f>AH19+AH12</f>
        <v>9</v>
      </c>
      <c r="AI20" s="30">
        <f>AI19+AI12</f>
        <v>13</v>
      </c>
      <c r="AJ20" s="30"/>
      <c r="AK20" s="30">
        <f>AK19+AK12</f>
        <v>3</v>
      </c>
      <c r="AL20" s="31">
        <f>AL19+AL12</f>
        <v>3</v>
      </c>
      <c r="AM20" s="27">
        <f>AM6+AM13</f>
        <v>101</v>
      </c>
      <c r="AN20" s="27">
        <f>AN6+AN13</f>
        <v>133</v>
      </c>
    </row>
    <row r="21" spans="1:40" s="1" customFormat="1" ht="15" customHeight="1" x14ac:dyDescent="0.3">
      <c r="A21" s="405" t="s">
        <v>92</v>
      </c>
      <c r="B21" s="406"/>
      <c r="C21" s="109" t="s">
        <v>93</v>
      </c>
      <c r="D21" s="88">
        <v>3</v>
      </c>
      <c r="E21" s="88">
        <v>3</v>
      </c>
      <c r="F21" s="95"/>
      <c r="G21" s="95"/>
      <c r="H21" s="95"/>
      <c r="I21" s="95" t="s">
        <v>105</v>
      </c>
      <c r="J21" s="95">
        <v>2</v>
      </c>
      <c r="K21" s="96">
        <v>3</v>
      </c>
      <c r="L21" s="129"/>
      <c r="M21" s="95"/>
      <c r="N21" s="95"/>
      <c r="O21" s="89" t="s">
        <v>71</v>
      </c>
      <c r="P21" s="88">
        <v>3</v>
      </c>
      <c r="Q21" s="88">
        <v>3</v>
      </c>
      <c r="R21" s="95"/>
      <c r="S21" s="95"/>
      <c r="T21" s="96"/>
      <c r="U21" s="148" t="s">
        <v>137</v>
      </c>
      <c r="V21" s="149">
        <v>3</v>
      </c>
      <c r="W21" s="149">
        <v>3</v>
      </c>
      <c r="X21" s="95"/>
      <c r="Y21" s="95"/>
      <c r="Z21" s="95"/>
      <c r="AA21" s="87" t="s">
        <v>101</v>
      </c>
      <c r="AB21" s="88">
        <v>2</v>
      </c>
      <c r="AC21" s="90">
        <v>3</v>
      </c>
      <c r="AD21" s="129"/>
      <c r="AE21" s="95"/>
      <c r="AF21" s="95"/>
      <c r="AG21" s="87" t="s">
        <v>95</v>
      </c>
      <c r="AH21" s="88">
        <v>2</v>
      </c>
      <c r="AI21" s="88">
        <v>3</v>
      </c>
      <c r="AJ21" s="95"/>
      <c r="AK21" s="95"/>
      <c r="AL21" s="176"/>
      <c r="AM21" s="402" t="s">
        <v>12</v>
      </c>
      <c r="AN21" s="403"/>
    </row>
    <row r="22" spans="1:40" s="1" customFormat="1" ht="15" customHeight="1" x14ac:dyDescent="0.3">
      <c r="A22" s="407"/>
      <c r="B22" s="408"/>
      <c r="C22" s="110" t="s">
        <v>106</v>
      </c>
      <c r="D22" s="56">
        <v>3</v>
      </c>
      <c r="E22" s="56">
        <v>3</v>
      </c>
      <c r="F22" s="81"/>
      <c r="G22" s="81"/>
      <c r="H22" s="81"/>
      <c r="I22" s="82" t="s">
        <v>116</v>
      </c>
      <c r="J22" s="81">
        <v>3</v>
      </c>
      <c r="K22" s="97">
        <v>3</v>
      </c>
      <c r="L22" s="130"/>
      <c r="M22" s="81"/>
      <c r="N22" s="81"/>
      <c r="O22" s="83" t="s">
        <v>112</v>
      </c>
      <c r="P22" s="81">
        <v>3</v>
      </c>
      <c r="Q22" s="81">
        <v>3</v>
      </c>
      <c r="R22" s="81"/>
      <c r="S22" s="81"/>
      <c r="T22" s="97"/>
      <c r="U22" s="150" t="s">
        <v>119</v>
      </c>
      <c r="V22" s="56">
        <v>2</v>
      </c>
      <c r="W22" s="56">
        <v>3</v>
      </c>
      <c r="X22" s="81"/>
      <c r="Y22" s="81"/>
      <c r="Z22" s="81"/>
      <c r="AA22" s="83" t="s">
        <v>100</v>
      </c>
      <c r="AB22" s="81">
        <v>2</v>
      </c>
      <c r="AC22" s="97">
        <v>3</v>
      </c>
      <c r="AD22" s="130"/>
      <c r="AE22" s="81"/>
      <c r="AF22" s="81"/>
      <c r="AG22" s="54" t="s">
        <v>96</v>
      </c>
      <c r="AH22" s="55">
        <v>3</v>
      </c>
      <c r="AI22" s="55">
        <v>3</v>
      </c>
      <c r="AJ22" s="61"/>
      <c r="AK22" s="61"/>
      <c r="AL22" s="177"/>
      <c r="AM22" s="404"/>
      <c r="AN22" s="401"/>
    </row>
    <row r="23" spans="1:40" s="1" customFormat="1" ht="15" customHeight="1" x14ac:dyDescent="0.3">
      <c r="A23" s="407"/>
      <c r="B23" s="408"/>
      <c r="C23" s="114" t="s">
        <v>113</v>
      </c>
      <c r="D23" s="81">
        <v>3</v>
      </c>
      <c r="E23" s="81">
        <v>3</v>
      </c>
      <c r="F23" s="81"/>
      <c r="G23" s="81"/>
      <c r="H23" s="81"/>
      <c r="I23" s="84" t="s">
        <v>117</v>
      </c>
      <c r="J23" s="81">
        <v>3</v>
      </c>
      <c r="K23" s="97">
        <v>3</v>
      </c>
      <c r="L23" s="130"/>
      <c r="M23" s="81"/>
      <c r="N23" s="81"/>
      <c r="O23" s="84" t="s">
        <v>118</v>
      </c>
      <c r="P23" s="81">
        <v>3</v>
      </c>
      <c r="Q23" s="81">
        <v>3</v>
      </c>
      <c r="R23" s="81"/>
      <c r="S23" s="81"/>
      <c r="T23" s="97"/>
      <c r="U23" s="150" t="s">
        <v>109</v>
      </c>
      <c r="V23" s="56">
        <v>3</v>
      </c>
      <c r="W23" s="56">
        <v>3</v>
      </c>
      <c r="X23" s="81"/>
      <c r="Y23" s="81"/>
      <c r="Z23" s="81"/>
      <c r="AA23" s="60" t="s">
        <v>98</v>
      </c>
      <c r="AB23" s="56">
        <v>3</v>
      </c>
      <c r="AC23" s="91">
        <v>3</v>
      </c>
      <c r="AD23" s="130"/>
      <c r="AE23" s="81"/>
      <c r="AF23" s="81"/>
      <c r="AG23" s="55" t="s">
        <v>97</v>
      </c>
      <c r="AH23" s="56">
        <v>3</v>
      </c>
      <c r="AI23" s="56">
        <v>3</v>
      </c>
      <c r="AJ23" s="61"/>
      <c r="AK23" s="61"/>
      <c r="AL23" s="177"/>
      <c r="AM23" s="404"/>
      <c r="AN23" s="401"/>
    </row>
    <row r="24" spans="1:40" s="1" customFormat="1" ht="15" customHeight="1" x14ac:dyDescent="0.3">
      <c r="A24" s="407"/>
      <c r="B24" s="408"/>
      <c r="C24" s="111"/>
      <c r="D24" s="56"/>
      <c r="E24" s="56"/>
      <c r="F24" s="81"/>
      <c r="G24" s="81"/>
      <c r="H24" s="81"/>
      <c r="I24" s="84"/>
      <c r="J24" s="81"/>
      <c r="K24" s="97"/>
      <c r="L24" s="130"/>
      <c r="M24" s="81"/>
      <c r="N24" s="81"/>
      <c r="O24" s="54" t="s">
        <v>110</v>
      </c>
      <c r="P24" s="56">
        <v>3</v>
      </c>
      <c r="Q24" s="56">
        <v>3</v>
      </c>
      <c r="R24" s="81"/>
      <c r="S24" s="81"/>
      <c r="T24" s="97"/>
      <c r="U24" s="151" t="s">
        <v>114</v>
      </c>
      <c r="V24" s="81">
        <v>3</v>
      </c>
      <c r="W24" s="81">
        <v>3</v>
      </c>
      <c r="X24" s="81"/>
      <c r="Y24" s="81"/>
      <c r="Z24" s="81"/>
      <c r="AA24" s="55" t="s">
        <v>102</v>
      </c>
      <c r="AB24" s="56">
        <v>3</v>
      </c>
      <c r="AC24" s="91">
        <v>3</v>
      </c>
      <c r="AD24" s="130"/>
      <c r="AE24" s="81"/>
      <c r="AF24" s="81"/>
      <c r="AG24" s="60" t="s">
        <v>99</v>
      </c>
      <c r="AH24" s="56">
        <v>3</v>
      </c>
      <c r="AI24" s="56">
        <v>3</v>
      </c>
      <c r="AJ24" s="61"/>
      <c r="AK24" s="61"/>
      <c r="AL24" s="177"/>
      <c r="AM24" s="404"/>
      <c r="AN24" s="401"/>
    </row>
    <row r="25" spans="1:40" s="1" customFormat="1" ht="15" customHeight="1" x14ac:dyDescent="0.3">
      <c r="A25" s="407"/>
      <c r="B25" s="408"/>
      <c r="C25" s="111"/>
      <c r="D25" s="56"/>
      <c r="E25" s="56"/>
      <c r="F25" s="56"/>
      <c r="G25" s="56"/>
      <c r="H25" s="56"/>
      <c r="I25" s="54"/>
      <c r="J25" s="56"/>
      <c r="K25" s="91"/>
      <c r="L25" s="125"/>
      <c r="M25" s="56"/>
      <c r="N25" s="56"/>
      <c r="O25" s="54" t="s">
        <v>120</v>
      </c>
      <c r="P25" s="56">
        <v>3</v>
      </c>
      <c r="Q25" s="56">
        <v>3</v>
      </c>
      <c r="R25" s="56"/>
      <c r="S25" s="56"/>
      <c r="T25" s="91"/>
      <c r="U25" s="150" t="s">
        <v>111</v>
      </c>
      <c r="V25" s="56">
        <v>3</v>
      </c>
      <c r="W25" s="56">
        <v>3</v>
      </c>
      <c r="X25" s="56"/>
      <c r="Y25" s="56"/>
      <c r="Z25" s="56"/>
      <c r="AA25" s="55" t="s">
        <v>107</v>
      </c>
      <c r="AB25" s="56">
        <v>2</v>
      </c>
      <c r="AC25" s="91">
        <v>3</v>
      </c>
      <c r="AD25" s="125"/>
      <c r="AE25" s="56"/>
      <c r="AF25" s="56"/>
      <c r="AG25" s="54" t="s">
        <v>108</v>
      </c>
      <c r="AH25" s="56">
        <v>3</v>
      </c>
      <c r="AI25" s="56">
        <v>3</v>
      </c>
      <c r="AJ25" s="56"/>
      <c r="AK25" s="56"/>
      <c r="AL25" s="173"/>
      <c r="AM25" s="404"/>
      <c r="AN25" s="401"/>
    </row>
    <row r="26" spans="1:40" s="1" customFormat="1" ht="15" customHeight="1" x14ac:dyDescent="0.3">
      <c r="A26" s="407"/>
      <c r="B26" s="408"/>
      <c r="C26" s="111"/>
      <c r="D26" s="56"/>
      <c r="E26" s="56"/>
      <c r="F26" s="56"/>
      <c r="G26" s="56"/>
      <c r="H26" s="56"/>
      <c r="I26" s="54"/>
      <c r="J26" s="56"/>
      <c r="K26" s="91"/>
      <c r="L26" s="125"/>
      <c r="M26" s="56"/>
      <c r="N26" s="56"/>
      <c r="O26" s="82"/>
      <c r="P26" s="81"/>
      <c r="Q26" s="81"/>
      <c r="R26" s="56"/>
      <c r="S26" s="56"/>
      <c r="T26" s="91"/>
      <c r="U26" s="151"/>
      <c r="V26" s="81"/>
      <c r="W26" s="81"/>
      <c r="X26" s="56"/>
      <c r="Y26" s="56"/>
      <c r="Z26" s="56"/>
      <c r="AA26" s="62" t="s">
        <v>121</v>
      </c>
      <c r="AB26" s="63">
        <v>3</v>
      </c>
      <c r="AC26" s="152">
        <v>3</v>
      </c>
      <c r="AD26" s="125"/>
      <c r="AE26" s="56"/>
      <c r="AF26" s="56"/>
      <c r="AG26" s="84" t="s">
        <v>115</v>
      </c>
      <c r="AH26" s="81">
        <v>3</v>
      </c>
      <c r="AI26" s="81">
        <v>3</v>
      </c>
      <c r="AJ26" s="56"/>
      <c r="AK26" s="56"/>
      <c r="AL26" s="173"/>
      <c r="AM26" s="400">
        <v>27</v>
      </c>
      <c r="AN26" s="401"/>
    </row>
    <row r="27" spans="1:40" s="1" customFormat="1" ht="15" customHeight="1" x14ac:dyDescent="0.3">
      <c r="A27" s="407"/>
      <c r="B27" s="408"/>
      <c r="C27" s="111"/>
      <c r="D27" s="56"/>
      <c r="E27" s="56"/>
      <c r="F27" s="56"/>
      <c r="G27" s="56"/>
      <c r="H27" s="56"/>
      <c r="I27" s="54"/>
      <c r="J27" s="56"/>
      <c r="K27" s="91"/>
      <c r="L27" s="125"/>
      <c r="M27" s="56"/>
      <c r="N27" s="56"/>
      <c r="O27" s="85"/>
      <c r="P27" s="81"/>
      <c r="Q27" s="81"/>
      <c r="R27" s="56"/>
      <c r="S27" s="56"/>
      <c r="T27" s="91"/>
      <c r="U27" s="150"/>
      <c r="V27" s="56"/>
      <c r="W27" s="56"/>
      <c r="X27" s="56"/>
      <c r="Y27" s="56"/>
      <c r="Z27" s="56"/>
      <c r="AA27" s="55"/>
      <c r="AB27" s="56"/>
      <c r="AC27" s="91"/>
      <c r="AD27" s="125"/>
      <c r="AE27" s="56"/>
      <c r="AF27" s="56"/>
      <c r="AG27" s="54"/>
      <c r="AH27" s="56"/>
      <c r="AI27" s="56"/>
      <c r="AJ27" s="56"/>
      <c r="AK27" s="56"/>
      <c r="AL27" s="173"/>
      <c r="AM27" s="178"/>
      <c r="AN27" s="179"/>
    </row>
    <row r="28" spans="1:40" s="1" customFormat="1" ht="15" customHeight="1" x14ac:dyDescent="0.3">
      <c r="A28" s="407"/>
      <c r="B28" s="408"/>
      <c r="C28" s="110"/>
      <c r="D28" s="56"/>
      <c r="E28" s="56"/>
      <c r="F28" s="73"/>
      <c r="G28" s="73"/>
      <c r="H28" s="73"/>
      <c r="I28" s="73"/>
      <c r="J28" s="73"/>
      <c r="K28" s="98"/>
      <c r="L28" s="131"/>
      <c r="M28" s="73"/>
      <c r="N28" s="73"/>
      <c r="O28" s="55"/>
      <c r="P28" s="56"/>
      <c r="Q28" s="56"/>
      <c r="R28" s="73"/>
      <c r="S28" s="73"/>
      <c r="T28" s="98"/>
      <c r="U28" s="150"/>
      <c r="V28" s="56"/>
      <c r="W28" s="56"/>
      <c r="X28" s="73"/>
      <c r="Y28" s="73"/>
      <c r="Z28" s="73"/>
      <c r="AA28" s="62"/>
      <c r="AB28" s="63"/>
      <c r="AC28" s="152"/>
      <c r="AD28" s="131"/>
      <c r="AE28" s="73"/>
      <c r="AF28" s="73"/>
      <c r="AG28" s="59" t="s">
        <v>34</v>
      </c>
      <c r="AH28" s="56"/>
      <c r="AI28" s="56"/>
      <c r="AJ28" s="73"/>
      <c r="AK28" s="73"/>
      <c r="AL28" s="174"/>
      <c r="AM28" s="178"/>
      <c r="AN28" s="179"/>
    </row>
    <row r="29" spans="1:40" s="1" customFormat="1" ht="15" customHeight="1" thickBot="1" x14ac:dyDescent="0.35">
      <c r="A29" s="409"/>
      <c r="B29" s="410"/>
      <c r="C29" s="115" t="s">
        <v>18</v>
      </c>
      <c r="D29" s="92">
        <f>SUM(D21:D28)</f>
        <v>9</v>
      </c>
      <c r="E29" s="92">
        <f>SUM(E21:E28)</f>
        <v>9</v>
      </c>
      <c r="F29" s="92"/>
      <c r="G29" s="92">
        <f>SUM(G21:G28)</f>
        <v>0</v>
      </c>
      <c r="H29" s="92">
        <f>SUM(H21:H28)</f>
        <v>0</v>
      </c>
      <c r="I29" s="99"/>
      <c r="J29" s="92">
        <f>SUM(J21:J28)</f>
        <v>8</v>
      </c>
      <c r="K29" s="94">
        <f>SUM(K21:K28)</f>
        <v>9</v>
      </c>
      <c r="L29" s="126"/>
      <c r="M29" s="92">
        <f>SUM(M21:M28)</f>
        <v>0</v>
      </c>
      <c r="N29" s="92">
        <f>SUM(N21:N28)</f>
        <v>0</v>
      </c>
      <c r="O29" s="132"/>
      <c r="P29" s="92">
        <f>SUM(P21:P28)</f>
        <v>15</v>
      </c>
      <c r="Q29" s="92">
        <f>SUM(Q21:Q28)</f>
        <v>15</v>
      </c>
      <c r="R29" s="92"/>
      <c r="S29" s="92">
        <f>SUM(S21:S28)</f>
        <v>0</v>
      </c>
      <c r="T29" s="94">
        <f>SUM(T21:T28)</f>
        <v>0</v>
      </c>
      <c r="U29" s="153"/>
      <c r="V29" s="92">
        <f>SUM(V21:V28)</f>
        <v>14</v>
      </c>
      <c r="W29" s="92">
        <f>SUM(W21:W28)</f>
        <v>15</v>
      </c>
      <c r="X29" s="92"/>
      <c r="Y29" s="92">
        <f>SUM(Y21:Y28)</f>
        <v>0</v>
      </c>
      <c r="Z29" s="92">
        <f>SUM(Z21:Z28)</f>
        <v>0</v>
      </c>
      <c r="AA29" s="132"/>
      <c r="AB29" s="92">
        <f>SUM(AB21:AB28)</f>
        <v>15</v>
      </c>
      <c r="AC29" s="94">
        <f>SUM(AC21:AC28)</f>
        <v>18</v>
      </c>
      <c r="AD29" s="126"/>
      <c r="AE29" s="92">
        <f>SUM(AE21:AE28)</f>
        <v>0</v>
      </c>
      <c r="AF29" s="92">
        <f>SUM(AF21:AF28)</f>
        <v>0</v>
      </c>
      <c r="AG29" s="132"/>
      <c r="AH29" s="92">
        <f>SUM(AH21:AH28)</f>
        <v>17</v>
      </c>
      <c r="AI29" s="92">
        <f>SUM(AI21:AI28)</f>
        <v>18</v>
      </c>
      <c r="AJ29" s="92"/>
      <c r="AK29" s="92">
        <f>SUM(AK21:AK28)</f>
        <v>0</v>
      </c>
      <c r="AL29" s="175">
        <f>SUM(AL21:AL28)</f>
        <v>0</v>
      </c>
      <c r="AM29" s="180"/>
      <c r="AN29" s="181"/>
    </row>
    <row r="30" spans="1:40" s="1" customFormat="1" ht="15" customHeight="1" x14ac:dyDescent="0.3">
      <c r="A30" s="430" t="s">
        <v>91</v>
      </c>
      <c r="B30" s="431"/>
      <c r="C30" s="116" t="s">
        <v>50</v>
      </c>
      <c r="D30" s="22">
        <v>2</v>
      </c>
      <c r="E30" s="22">
        <v>2</v>
      </c>
      <c r="F30" s="22"/>
      <c r="G30" s="22"/>
      <c r="H30" s="22"/>
      <c r="I30" s="100" t="s">
        <v>51</v>
      </c>
      <c r="J30" s="22">
        <v>3</v>
      </c>
      <c r="K30" s="101">
        <v>3</v>
      </c>
      <c r="L30" s="133"/>
      <c r="M30" s="22"/>
      <c r="N30" s="22"/>
      <c r="O30" s="100" t="s">
        <v>77</v>
      </c>
      <c r="P30" s="22">
        <v>3</v>
      </c>
      <c r="Q30" s="22">
        <v>3</v>
      </c>
      <c r="R30" s="22"/>
      <c r="S30" s="22"/>
      <c r="T30" s="101"/>
      <c r="U30" s="154" t="s">
        <v>53</v>
      </c>
      <c r="V30" s="22">
        <v>3</v>
      </c>
      <c r="W30" s="22">
        <v>3</v>
      </c>
      <c r="X30" s="22"/>
      <c r="Y30" s="22"/>
      <c r="Z30" s="22"/>
      <c r="AA30" s="100" t="s">
        <v>138</v>
      </c>
      <c r="AB30" s="22">
        <v>3</v>
      </c>
      <c r="AC30" s="101">
        <v>3</v>
      </c>
      <c r="AD30" s="133"/>
      <c r="AE30" s="22"/>
      <c r="AF30" s="22"/>
      <c r="AG30" s="100" t="s">
        <v>66</v>
      </c>
      <c r="AH30" s="22">
        <v>3</v>
      </c>
      <c r="AI30" s="22">
        <v>3</v>
      </c>
      <c r="AJ30" s="161"/>
      <c r="AK30" s="161"/>
      <c r="AL30" s="162"/>
      <c r="AM30" s="438" t="s">
        <v>12</v>
      </c>
      <c r="AN30" s="401"/>
    </row>
    <row r="31" spans="1:40" s="1" customFormat="1" ht="15" customHeight="1" x14ac:dyDescent="0.3">
      <c r="A31" s="432"/>
      <c r="B31" s="433"/>
      <c r="C31" s="107" t="s">
        <v>54</v>
      </c>
      <c r="D31" s="14">
        <v>2</v>
      </c>
      <c r="E31" s="14">
        <v>2</v>
      </c>
      <c r="F31" s="14"/>
      <c r="G31" s="14"/>
      <c r="H31" s="14"/>
      <c r="I31" s="15" t="s">
        <v>62</v>
      </c>
      <c r="J31" s="14">
        <v>3</v>
      </c>
      <c r="K31" s="66">
        <v>3</v>
      </c>
      <c r="L31" s="122"/>
      <c r="M31" s="14"/>
      <c r="N31" s="14"/>
      <c r="O31" s="15" t="s">
        <v>56</v>
      </c>
      <c r="P31" s="14">
        <v>3</v>
      </c>
      <c r="Q31" s="14">
        <v>3</v>
      </c>
      <c r="R31" s="14"/>
      <c r="S31" s="14"/>
      <c r="T31" s="66"/>
      <c r="U31" s="155" t="s">
        <v>57</v>
      </c>
      <c r="V31" s="14">
        <v>3</v>
      </c>
      <c r="W31" s="14">
        <v>3</v>
      </c>
      <c r="X31" s="14"/>
      <c r="Y31" s="14"/>
      <c r="Z31" s="14"/>
      <c r="AA31" s="15" t="s">
        <v>59</v>
      </c>
      <c r="AB31" s="14">
        <v>3</v>
      </c>
      <c r="AC31" s="66">
        <v>3</v>
      </c>
      <c r="AD31" s="122"/>
      <c r="AE31" s="14"/>
      <c r="AF31" s="14"/>
      <c r="AG31" s="74" t="s">
        <v>70</v>
      </c>
      <c r="AH31" s="24">
        <v>3</v>
      </c>
      <c r="AI31" s="24">
        <v>3</v>
      </c>
      <c r="AJ31" s="53"/>
      <c r="AK31" s="53"/>
      <c r="AL31" s="163"/>
      <c r="AM31" s="438"/>
      <c r="AN31" s="401"/>
    </row>
    <row r="32" spans="1:40" s="1" customFormat="1" ht="15" customHeight="1" x14ac:dyDescent="0.3">
      <c r="A32" s="432"/>
      <c r="B32" s="433"/>
      <c r="C32" s="117" t="s">
        <v>14</v>
      </c>
      <c r="D32" s="29">
        <v>3</v>
      </c>
      <c r="E32" s="29">
        <v>3</v>
      </c>
      <c r="F32" s="29"/>
      <c r="G32" s="29"/>
      <c r="H32" s="29"/>
      <c r="I32" s="28" t="s">
        <v>9</v>
      </c>
      <c r="J32" s="29">
        <v>3</v>
      </c>
      <c r="K32" s="102">
        <v>3</v>
      </c>
      <c r="L32" s="134"/>
      <c r="M32" s="29"/>
      <c r="N32" s="29"/>
      <c r="O32" s="28" t="s">
        <v>73</v>
      </c>
      <c r="P32" s="29">
        <v>3</v>
      </c>
      <c r="Q32" s="29">
        <v>3</v>
      </c>
      <c r="R32" s="29"/>
      <c r="S32" s="29"/>
      <c r="T32" s="102"/>
      <c r="U32" s="140" t="s">
        <v>63</v>
      </c>
      <c r="V32" s="86">
        <v>3</v>
      </c>
      <c r="W32" s="57">
        <v>3</v>
      </c>
      <c r="X32" s="29"/>
      <c r="Y32" s="29"/>
      <c r="Z32" s="29"/>
      <c r="AA32" s="15" t="s">
        <v>61</v>
      </c>
      <c r="AB32" s="14">
        <v>3</v>
      </c>
      <c r="AC32" s="66">
        <v>3</v>
      </c>
      <c r="AD32" s="134"/>
      <c r="AE32" s="29"/>
      <c r="AF32" s="29"/>
      <c r="AG32" s="74" t="s">
        <v>72</v>
      </c>
      <c r="AH32" s="24">
        <v>3</v>
      </c>
      <c r="AI32" s="24">
        <v>3</v>
      </c>
      <c r="AJ32" s="47"/>
      <c r="AK32" s="47"/>
      <c r="AL32" s="164"/>
      <c r="AM32" s="438"/>
      <c r="AN32" s="401"/>
    </row>
    <row r="33" spans="1:40" s="1" customFormat="1" ht="15" customHeight="1" x14ac:dyDescent="0.3">
      <c r="A33" s="432"/>
      <c r="B33" s="433"/>
      <c r="C33" s="107" t="s">
        <v>58</v>
      </c>
      <c r="D33" s="14">
        <v>3</v>
      </c>
      <c r="E33" s="14">
        <v>3</v>
      </c>
      <c r="F33" s="14"/>
      <c r="G33" s="14"/>
      <c r="H33" s="14"/>
      <c r="I33" s="15" t="s">
        <v>55</v>
      </c>
      <c r="J33" s="14">
        <v>3</v>
      </c>
      <c r="K33" s="66">
        <v>3</v>
      </c>
      <c r="L33" s="122"/>
      <c r="M33" s="14"/>
      <c r="N33" s="14"/>
      <c r="O33" s="15" t="s">
        <v>67</v>
      </c>
      <c r="P33" s="14">
        <v>3</v>
      </c>
      <c r="Q33" s="14">
        <v>3</v>
      </c>
      <c r="R33" s="14"/>
      <c r="S33" s="14"/>
      <c r="T33" s="66"/>
      <c r="U33" s="140" t="s">
        <v>64</v>
      </c>
      <c r="V33" s="14">
        <v>3</v>
      </c>
      <c r="W33" s="14">
        <v>3</v>
      </c>
      <c r="X33" s="14"/>
      <c r="Y33" s="14"/>
      <c r="Z33" s="14"/>
      <c r="AA33" s="15" t="s">
        <v>65</v>
      </c>
      <c r="AB33" s="14">
        <v>3</v>
      </c>
      <c r="AC33" s="66">
        <v>3</v>
      </c>
      <c r="AD33" s="122"/>
      <c r="AE33" s="14"/>
      <c r="AF33" s="14"/>
      <c r="AG33" s="74" t="s">
        <v>74</v>
      </c>
      <c r="AH33" s="24">
        <v>3</v>
      </c>
      <c r="AI33" s="24">
        <v>3</v>
      </c>
      <c r="AJ33" s="44"/>
      <c r="AK33" s="44"/>
      <c r="AL33" s="165"/>
      <c r="AM33" s="438"/>
      <c r="AN33" s="401"/>
    </row>
    <row r="34" spans="1:40" s="1" customFormat="1" ht="15" customHeight="1" x14ac:dyDescent="0.3">
      <c r="A34" s="432"/>
      <c r="B34" s="433"/>
      <c r="C34" s="118" t="s">
        <v>103</v>
      </c>
      <c r="D34" s="14">
        <v>1</v>
      </c>
      <c r="E34" s="14">
        <v>3</v>
      </c>
      <c r="F34" s="14"/>
      <c r="G34" s="14"/>
      <c r="H34" s="14"/>
      <c r="I34" s="15" t="s">
        <v>52</v>
      </c>
      <c r="J34" s="14">
        <v>3</v>
      </c>
      <c r="K34" s="66">
        <v>3</v>
      </c>
      <c r="L34" s="122"/>
      <c r="M34" s="14"/>
      <c r="N34" s="14"/>
      <c r="O34" s="15" t="s">
        <v>60</v>
      </c>
      <c r="P34" s="14">
        <v>3</v>
      </c>
      <c r="Q34" s="14">
        <v>3</v>
      </c>
      <c r="R34" s="14"/>
      <c r="S34" s="14"/>
      <c r="T34" s="66"/>
      <c r="U34" s="140" t="s">
        <v>68</v>
      </c>
      <c r="V34" s="14">
        <v>3</v>
      </c>
      <c r="W34" s="14">
        <v>3</v>
      </c>
      <c r="X34" s="14"/>
      <c r="Y34" s="14"/>
      <c r="Z34" s="14"/>
      <c r="AA34" s="74" t="s">
        <v>75</v>
      </c>
      <c r="AB34" s="23">
        <v>3</v>
      </c>
      <c r="AC34" s="43">
        <v>3</v>
      </c>
      <c r="AD34" s="122"/>
      <c r="AE34" s="14"/>
      <c r="AF34" s="14"/>
      <c r="AG34" s="15" t="s">
        <v>69</v>
      </c>
      <c r="AH34" s="14">
        <v>3</v>
      </c>
      <c r="AI34" s="14">
        <v>3</v>
      </c>
      <c r="AJ34" s="44"/>
      <c r="AK34" s="44"/>
      <c r="AL34" s="165"/>
      <c r="AM34" s="438"/>
      <c r="AN34" s="401"/>
    </row>
    <row r="35" spans="1:40" s="1" customFormat="1" ht="15" customHeight="1" x14ac:dyDescent="0.3">
      <c r="A35" s="432"/>
      <c r="B35" s="433"/>
      <c r="C35" s="65"/>
      <c r="D35" s="14"/>
      <c r="E35" s="14"/>
      <c r="F35" s="20"/>
      <c r="G35" s="20"/>
      <c r="H35" s="20"/>
      <c r="I35" s="20"/>
      <c r="J35" s="20"/>
      <c r="K35" s="103"/>
      <c r="L35" s="135"/>
      <c r="M35" s="20"/>
      <c r="N35" s="20"/>
      <c r="O35" s="28"/>
      <c r="P35" s="29"/>
      <c r="Q35" s="29"/>
      <c r="R35" s="20"/>
      <c r="S35" s="20"/>
      <c r="T35" s="103"/>
      <c r="U35" s="135"/>
      <c r="V35" s="20"/>
      <c r="W35" s="20"/>
      <c r="X35" s="20"/>
      <c r="Y35" s="20"/>
      <c r="Z35" s="20"/>
      <c r="AA35" s="74"/>
      <c r="AB35" s="23"/>
      <c r="AC35" s="43"/>
      <c r="AD35" s="135"/>
      <c r="AE35" s="20"/>
      <c r="AF35" s="20"/>
      <c r="AG35" s="74"/>
      <c r="AH35" s="24"/>
      <c r="AI35" s="24"/>
      <c r="AJ35" s="20"/>
      <c r="AK35" s="20"/>
      <c r="AL35" s="103"/>
      <c r="AM35" s="441">
        <v>27</v>
      </c>
      <c r="AN35" s="401"/>
    </row>
    <row r="36" spans="1:40" s="1" customFormat="1" ht="15" customHeight="1" x14ac:dyDescent="0.3">
      <c r="A36" s="432"/>
      <c r="B36" s="433"/>
      <c r="C36" s="119"/>
      <c r="D36" s="14"/>
      <c r="E36" s="14"/>
      <c r="F36" s="14"/>
      <c r="G36" s="14"/>
      <c r="H36" s="14"/>
      <c r="I36" s="14"/>
      <c r="J36" s="14"/>
      <c r="K36" s="66"/>
      <c r="L36" s="122"/>
      <c r="M36" s="14"/>
      <c r="N36" s="14"/>
      <c r="O36" s="15"/>
      <c r="P36" s="14"/>
      <c r="Q36" s="14"/>
      <c r="R36" s="14"/>
      <c r="S36" s="14"/>
      <c r="T36" s="66"/>
      <c r="U36" s="140"/>
      <c r="V36" s="14"/>
      <c r="W36" s="14"/>
      <c r="X36" s="14"/>
      <c r="Y36" s="14"/>
      <c r="Z36" s="14"/>
      <c r="AA36" s="15"/>
      <c r="AB36" s="14"/>
      <c r="AC36" s="66"/>
      <c r="AD36" s="122"/>
      <c r="AE36" s="14"/>
      <c r="AF36" s="14"/>
      <c r="AG36" s="42"/>
      <c r="AH36" s="42"/>
      <c r="AI36" s="42"/>
      <c r="AJ36" s="14"/>
      <c r="AK36" s="14"/>
      <c r="AL36" s="66"/>
      <c r="AM36" s="182"/>
      <c r="AN36" s="183"/>
    </row>
    <row r="37" spans="1:40" s="1" customFormat="1" ht="15" customHeight="1" thickBot="1" x14ac:dyDescent="0.35">
      <c r="A37" s="434"/>
      <c r="B37" s="435"/>
      <c r="C37" s="120" t="s">
        <v>139</v>
      </c>
      <c r="D37" s="77">
        <f>SUM(D30:D36)</f>
        <v>11</v>
      </c>
      <c r="E37" s="77">
        <f>SUM(E30:E36)</f>
        <v>13</v>
      </c>
      <c r="F37" s="77"/>
      <c r="G37" s="77">
        <f>SUM(G30:G36)</f>
        <v>0</v>
      </c>
      <c r="H37" s="77">
        <f>SUM(H30:H36)</f>
        <v>0</v>
      </c>
      <c r="I37" s="78"/>
      <c r="J37" s="77">
        <f>SUM(J30:J36)</f>
        <v>15</v>
      </c>
      <c r="K37" s="104">
        <f>SUM(K30:K36)</f>
        <v>15</v>
      </c>
      <c r="L37" s="136"/>
      <c r="M37" s="77">
        <f>SUM(M30:M36)</f>
        <v>0</v>
      </c>
      <c r="N37" s="77">
        <f>SUM(N30:N36)</f>
        <v>0</v>
      </c>
      <c r="O37" s="78"/>
      <c r="P37" s="77">
        <f>SUM(P30:P36)</f>
        <v>15</v>
      </c>
      <c r="Q37" s="77">
        <f>SUM(Q30:Q36)</f>
        <v>15</v>
      </c>
      <c r="R37" s="77"/>
      <c r="S37" s="77">
        <f>SUM(S30:S36)</f>
        <v>0</v>
      </c>
      <c r="T37" s="104">
        <f>SUM(T30:T36)</f>
        <v>0</v>
      </c>
      <c r="U37" s="136"/>
      <c r="V37" s="77">
        <f>SUM(V30:V36)</f>
        <v>15</v>
      </c>
      <c r="W37" s="77">
        <f>SUM(W30:W36)</f>
        <v>15</v>
      </c>
      <c r="X37" s="77"/>
      <c r="Y37" s="77">
        <f>SUM(Y30:Y36)</f>
        <v>0</v>
      </c>
      <c r="Z37" s="77">
        <f>SUM(Z30:Z36)</f>
        <v>0</v>
      </c>
      <c r="AA37" s="77"/>
      <c r="AB37" s="77">
        <f>SUM(AB30:AB36)</f>
        <v>15</v>
      </c>
      <c r="AC37" s="104">
        <f>SUM(AC30:AC36)</f>
        <v>15</v>
      </c>
      <c r="AD37" s="136"/>
      <c r="AE37" s="77">
        <f>SUM(AE30:AE36)</f>
        <v>0</v>
      </c>
      <c r="AF37" s="77">
        <f>SUM(AF30:AF36)</f>
        <v>0</v>
      </c>
      <c r="AG37" s="77"/>
      <c r="AH37" s="77">
        <f>SUM(AH30:AH36)</f>
        <v>15</v>
      </c>
      <c r="AI37" s="77">
        <f>SUM(AI30:AI36)</f>
        <v>15</v>
      </c>
      <c r="AJ37" s="77"/>
      <c r="AK37" s="77">
        <f>SUM(AK30:AK36)</f>
        <v>0</v>
      </c>
      <c r="AL37" s="104">
        <f>SUM(AL30:AL36)</f>
        <v>0</v>
      </c>
      <c r="AM37" s="184"/>
      <c r="AN37" s="185"/>
    </row>
    <row r="38" spans="1:40" s="1" customFormat="1" ht="15" customHeight="1" x14ac:dyDescent="0.3">
      <c r="A38" s="398" t="s">
        <v>27</v>
      </c>
      <c r="B38" s="399"/>
      <c r="C38" s="166" t="s">
        <v>122</v>
      </c>
      <c r="D38" s="167">
        <v>1</v>
      </c>
      <c r="E38" s="167">
        <v>2</v>
      </c>
      <c r="F38" s="167"/>
      <c r="G38" s="167"/>
      <c r="H38" s="167"/>
      <c r="I38" s="166" t="s">
        <v>123</v>
      </c>
      <c r="J38" s="167">
        <v>1</v>
      </c>
      <c r="K38" s="168">
        <v>2</v>
      </c>
      <c r="L38" s="169"/>
      <c r="M38" s="167"/>
      <c r="N38" s="167"/>
      <c r="O38" s="166" t="s">
        <v>124</v>
      </c>
      <c r="P38" s="167">
        <v>1</v>
      </c>
      <c r="Q38" s="167">
        <v>2</v>
      </c>
      <c r="R38" s="167"/>
      <c r="S38" s="167"/>
      <c r="T38" s="167"/>
      <c r="U38" s="166" t="s">
        <v>125</v>
      </c>
      <c r="V38" s="167">
        <v>1</v>
      </c>
      <c r="W38" s="167">
        <v>2</v>
      </c>
      <c r="X38" s="167"/>
      <c r="Y38" s="167"/>
      <c r="Z38" s="167"/>
      <c r="AA38" s="170"/>
      <c r="AB38" s="22"/>
      <c r="AC38" s="22"/>
      <c r="AD38" s="167"/>
      <c r="AE38" s="167"/>
      <c r="AF38" s="167"/>
      <c r="AG38" s="170"/>
      <c r="AH38" s="22"/>
      <c r="AI38" s="22"/>
      <c r="AJ38" s="167"/>
      <c r="AK38" s="167"/>
      <c r="AL38" s="167"/>
      <c r="AM38" s="436">
        <f>D39+J39+P39+V39+AB39+AH39+G39+M39+S39+Y39+AE39+AK39</f>
        <v>311</v>
      </c>
      <c r="AN38" s="439">
        <f>E39+K39+Q39+W39+AC39+AI39+H39+N39+T39+Z39+AF39+AL39</f>
        <v>366</v>
      </c>
    </row>
    <row r="39" spans="1:40" s="1" customFormat="1" ht="15" customHeight="1" thickBot="1" x14ac:dyDescent="0.35">
      <c r="A39" s="442" t="s">
        <v>36</v>
      </c>
      <c r="B39" s="443"/>
      <c r="C39" s="443"/>
      <c r="D39" s="171">
        <f>D12+D20+D37+D29+D38</f>
        <v>49</v>
      </c>
      <c r="E39" s="171">
        <f>E12+E20+E37+E29+E38</f>
        <v>63</v>
      </c>
      <c r="F39" s="171"/>
      <c r="G39" s="171">
        <f>G12+G20+G37+G29+G38</f>
        <v>3</v>
      </c>
      <c r="H39" s="171">
        <f>H12+H20+H37+H29+H38</f>
        <v>3</v>
      </c>
      <c r="I39" s="172"/>
      <c r="J39" s="171">
        <f>J12+J20+J37+J29+J38</f>
        <v>50</v>
      </c>
      <c r="K39" s="171">
        <f>K12+K20+K37+K29+K38</f>
        <v>61</v>
      </c>
      <c r="L39" s="77"/>
      <c r="M39" s="77">
        <f>M12+M20+M37+M29+M38</f>
        <v>3</v>
      </c>
      <c r="N39" s="77">
        <f>N12+N20+N37+N29+N38</f>
        <v>3</v>
      </c>
      <c r="O39" s="78"/>
      <c r="P39" s="77">
        <f>P12+P20+P37+P29+P38</f>
        <v>54</v>
      </c>
      <c r="Q39" s="77">
        <f>Q12+Q20+Q37+Q29+Q38</f>
        <v>65</v>
      </c>
      <c r="R39" s="77"/>
      <c r="S39" s="77">
        <f>S12+S20+S37+S29+S38</f>
        <v>3</v>
      </c>
      <c r="T39" s="77">
        <f>T12+T20+T37+T29+T38</f>
        <v>3</v>
      </c>
      <c r="U39" s="77"/>
      <c r="V39" s="77">
        <f>V12+V20+V37+V29+V38</f>
        <v>47</v>
      </c>
      <c r="W39" s="77">
        <f>W12+W20+W37+W29+W38</f>
        <v>56</v>
      </c>
      <c r="X39" s="77"/>
      <c r="Y39" s="77">
        <f>Y12+Y20+Y37+Y29+Y38</f>
        <v>3</v>
      </c>
      <c r="Z39" s="77">
        <f>Z12+Z20+Z37+Z29+Z38</f>
        <v>3</v>
      </c>
      <c r="AA39" s="77"/>
      <c r="AB39" s="77">
        <f>AB12+AB20+AB37+AB29+AB38</f>
        <v>48</v>
      </c>
      <c r="AC39" s="77">
        <f>AC12+AC20+AC37+AC29+AC38</f>
        <v>53</v>
      </c>
      <c r="AD39" s="77"/>
      <c r="AE39" s="77">
        <f>AE12+AE20+AE37+AE29+AE38</f>
        <v>3</v>
      </c>
      <c r="AF39" s="77">
        <f>AF12+AF20+AF37+AF29+AF38</f>
        <v>3</v>
      </c>
      <c r="AG39" s="77"/>
      <c r="AH39" s="77">
        <f>AH12+AH20+AH37+AH29+AH38</f>
        <v>45</v>
      </c>
      <c r="AI39" s="77">
        <f>AI12+AI20+AI37+AI29+AI38</f>
        <v>50</v>
      </c>
      <c r="AJ39" s="77"/>
      <c r="AK39" s="77">
        <f>AK12+AK20+AK37+AK29+AK38</f>
        <v>3</v>
      </c>
      <c r="AL39" s="77">
        <f>AL12+AL20+AL37+AL29+AL38</f>
        <v>3</v>
      </c>
      <c r="AM39" s="437"/>
      <c r="AN39" s="440"/>
    </row>
    <row r="40" spans="1:40" s="1" customFormat="1" ht="15" customHeight="1" x14ac:dyDescent="0.3">
      <c r="A40" s="418" t="s">
        <v>31</v>
      </c>
      <c r="B40" s="419"/>
      <c r="C40" s="186" t="s">
        <v>141</v>
      </c>
      <c r="D40" s="187"/>
      <c r="E40" s="187"/>
      <c r="F40" s="187"/>
      <c r="G40" s="187"/>
      <c r="H40" s="187"/>
      <c r="I40" s="187"/>
      <c r="J40" s="187"/>
      <c r="K40" s="187"/>
      <c r="L40" s="187"/>
      <c r="M40" s="187"/>
      <c r="N40" s="187"/>
      <c r="O40" s="188"/>
      <c r="P40" s="19"/>
      <c r="Q40" s="19"/>
      <c r="R40" s="187"/>
      <c r="S40" s="187"/>
      <c r="T40" s="187"/>
      <c r="U40" s="19"/>
      <c r="V40" s="189"/>
      <c r="W40" s="190"/>
      <c r="X40" s="187"/>
      <c r="Y40" s="187"/>
      <c r="Z40" s="187"/>
      <c r="AA40" s="189"/>
      <c r="AB40" s="189"/>
      <c r="AC40" s="189"/>
      <c r="AD40" s="187"/>
      <c r="AE40" s="187"/>
      <c r="AF40" s="187"/>
      <c r="AG40" s="189"/>
      <c r="AH40" s="19"/>
      <c r="AI40" s="19"/>
      <c r="AJ40" s="187"/>
      <c r="AK40" s="187"/>
      <c r="AL40" s="187"/>
      <c r="AM40" s="19"/>
      <c r="AN40" s="33"/>
    </row>
    <row r="41" spans="1:40" s="1" customFormat="1" ht="15" customHeight="1" x14ac:dyDescent="0.3">
      <c r="A41" s="420"/>
      <c r="B41" s="421"/>
      <c r="C41" s="21" t="s">
        <v>142</v>
      </c>
      <c r="D41" s="5"/>
      <c r="E41" s="5"/>
      <c r="F41" s="5"/>
      <c r="G41" s="5"/>
      <c r="H41" s="5"/>
      <c r="I41" s="5"/>
      <c r="J41" s="5"/>
      <c r="K41" s="5"/>
      <c r="L41" s="5"/>
      <c r="M41" s="5"/>
      <c r="N41" s="5"/>
      <c r="O41" s="6"/>
      <c r="P41" s="2"/>
      <c r="Q41" s="2"/>
      <c r="R41" s="5"/>
      <c r="S41" s="5"/>
      <c r="T41" s="5"/>
      <c r="U41" s="2"/>
      <c r="V41" s="2"/>
      <c r="W41" s="36"/>
      <c r="X41" s="5"/>
      <c r="Y41" s="5"/>
      <c r="Z41" s="5"/>
      <c r="AA41" s="37"/>
      <c r="AB41" s="38"/>
      <c r="AC41" s="38"/>
      <c r="AD41" s="5"/>
      <c r="AE41" s="5"/>
      <c r="AF41" s="5"/>
      <c r="AG41" s="6"/>
      <c r="AH41" s="6"/>
      <c r="AI41" s="6"/>
      <c r="AJ41" s="5"/>
      <c r="AK41" s="5"/>
      <c r="AL41" s="5"/>
      <c r="AM41" s="2"/>
      <c r="AN41" s="34"/>
    </row>
    <row r="42" spans="1:40" s="1" customFormat="1" ht="15" customHeight="1" x14ac:dyDescent="0.3">
      <c r="A42" s="420"/>
      <c r="B42" s="421"/>
      <c r="C42" s="424" t="s">
        <v>19</v>
      </c>
      <c r="D42" s="425"/>
      <c r="E42" s="425"/>
      <c r="F42" s="425"/>
      <c r="G42" s="425"/>
      <c r="H42" s="425"/>
      <c r="I42" s="425"/>
      <c r="J42" s="425"/>
      <c r="K42" s="425"/>
      <c r="L42" s="425"/>
      <c r="M42" s="425"/>
      <c r="N42" s="425"/>
      <c r="O42" s="425"/>
      <c r="P42" s="425"/>
      <c r="Q42" s="425"/>
      <c r="R42" s="425"/>
      <c r="S42" s="425"/>
      <c r="T42" s="425"/>
      <c r="U42" s="425"/>
      <c r="V42" s="2"/>
      <c r="W42" s="36"/>
      <c r="X42" s="36"/>
      <c r="Y42" s="36"/>
      <c r="Z42" s="36"/>
      <c r="AA42" s="37"/>
      <c r="AB42" s="38"/>
      <c r="AC42" s="38"/>
      <c r="AD42" s="36"/>
      <c r="AE42" s="36"/>
      <c r="AF42" s="36"/>
      <c r="AG42" s="6"/>
      <c r="AH42" s="6"/>
      <c r="AI42" s="6"/>
      <c r="AJ42" s="36"/>
      <c r="AK42" s="36"/>
      <c r="AL42" s="36"/>
      <c r="AM42" s="2"/>
      <c r="AN42" s="34"/>
    </row>
    <row r="43" spans="1:40" s="1" customFormat="1" ht="15" customHeight="1" x14ac:dyDescent="0.3">
      <c r="A43" s="420"/>
      <c r="B43" s="421"/>
      <c r="C43" s="426" t="s">
        <v>126</v>
      </c>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34"/>
    </row>
    <row r="44" spans="1:40" s="1" customFormat="1" ht="18" customHeight="1" thickBot="1" x14ac:dyDescent="0.35">
      <c r="A44" s="422"/>
      <c r="B44" s="423"/>
      <c r="C44" s="428" t="s">
        <v>127</v>
      </c>
      <c r="D44" s="429"/>
      <c r="E44" s="429"/>
      <c r="F44" s="429"/>
      <c r="G44" s="429"/>
      <c r="H44" s="429"/>
      <c r="I44" s="429"/>
      <c r="J44" s="429"/>
      <c r="K44" s="429"/>
      <c r="L44" s="429"/>
      <c r="M44" s="429"/>
      <c r="N44" s="429"/>
      <c r="O44" s="429"/>
      <c r="P44" s="429"/>
      <c r="Q44" s="429"/>
      <c r="R44" s="429"/>
      <c r="S44" s="429"/>
      <c r="T44" s="429"/>
      <c r="U44" s="429"/>
      <c r="V44" s="429"/>
      <c r="W44" s="429"/>
      <c r="X44" s="429"/>
      <c r="Y44" s="429"/>
      <c r="Z44" s="429"/>
      <c r="AA44" s="429"/>
      <c r="AB44" s="429"/>
      <c r="AC44" s="429"/>
      <c r="AD44" s="429"/>
      <c r="AE44" s="429"/>
      <c r="AF44" s="429"/>
      <c r="AG44" s="429"/>
      <c r="AH44" s="429"/>
      <c r="AI44" s="429"/>
      <c r="AJ44" s="429"/>
      <c r="AK44" s="429"/>
      <c r="AL44" s="429"/>
      <c r="AM44" s="429"/>
      <c r="AN44" s="35"/>
    </row>
    <row r="45" spans="1:40" s="39" customFormat="1" x14ac:dyDescent="0.3">
      <c r="A45" s="8"/>
      <c r="B45" s="8"/>
      <c r="C45" s="7"/>
      <c r="D45" s="8"/>
      <c r="E45" s="8"/>
      <c r="F45" s="8"/>
      <c r="G45" s="8"/>
      <c r="H45" s="8"/>
      <c r="I45" s="7"/>
      <c r="J45" s="8"/>
      <c r="K45" s="8"/>
      <c r="L45" s="8"/>
      <c r="M45" s="8"/>
      <c r="N45" s="8"/>
      <c r="O45" s="7"/>
      <c r="P45" s="8"/>
      <c r="Q45" s="8"/>
      <c r="R45" s="8"/>
      <c r="S45" s="8"/>
      <c r="T45" s="8"/>
      <c r="U45" s="7"/>
      <c r="V45" s="8"/>
      <c r="W45" s="8"/>
      <c r="X45" s="8"/>
      <c r="Y45" s="8"/>
      <c r="Z45" s="8"/>
      <c r="AA45" s="7"/>
      <c r="AB45" s="8"/>
      <c r="AC45" s="8"/>
      <c r="AD45" s="8"/>
      <c r="AE45" s="8"/>
      <c r="AF45" s="8"/>
      <c r="AG45" s="7"/>
      <c r="AH45" s="8"/>
      <c r="AI45" s="8"/>
      <c r="AJ45" s="8"/>
      <c r="AK45" s="8"/>
      <c r="AL45" s="8"/>
      <c r="AM45" s="8"/>
    </row>
    <row r="46" spans="1:40" s="39" customFormat="1" x14ac:dyDescent="0.3">
      <c r="A46" s="8"/>
      <c r="B46" s="8"/>
      <c r="C46" s="7"/>
      <c r="D46" s="8"/>
      <c r="E46" s="8"/>
      <c r="F46" s="8"/>
      <c r="G46" s="8"/>
      <c r="H46" s="8"/>
      <c r="I46" s="7"/>
      <c r="J46" s="8"/>
      <c r="K46" s="8"/>
      <c r="L46" s="8"/>
      <c r="M46" s="8"/>
      <c r="N46" s="8"/>
      <c r="O46" s="7"/>
      <c r="P46" s="8"/>
      <c r="Q46" s="8"/>
      <c r="R46" s="8"/>
      <c r="S46" s="8"/>
      <c r="T46" s="8"/>
      <c r="U46" s="7"/>
      <c r="V46" s="8"/>
      <c r="W46" s="8"/>
      <c r="X46" s="8"/>
      <c r="Y46" s="8"/>
      <c r="Z46" s="8"/>
      <c r="AA46" s="7"/>
      <c r="AB46" s="8"/>
      <c r="AC46" s="8"/>
      <c r="AD46" s="8"/>
      <c r="AE46" s="8"/>
      <c r="AF46" s="8"/>
      <c r="AG46" s="7"/>
      <c r="AH46" s="8"/>
      <c r="AI46" s="8"/>
      <c r="AJ46" s="8"/>
      <c r="AK46" s="8"/>
      <c r="AL46" s="8"/>
      <c r="AM46" s="8"/>
    </row>
  </sheetData>
  <mergeCells count="41">
    <mergeCell ref="AD3:AL3"/>
    <mergeCell ref="AM6:AM12"/>
    <mergeCell ref="AD4:AF4"/>
    <mergeCell ref="AM3:AN4"/>
    <mergeCell ref="AJ4:AL4"/>
    <mergeCell ref="A40:B44"/>
    <mergeCell ref="C42:U42"/>
    <mergeCell ref="C43:AM43"/>
    <mergeCell ref="C44:AM44"/>
    <mergeCell ref="A30:B37"/>
    <mergeCell ref="AM38:AM39"/>
    <mergeCell ref="AM30:AN34"/>
    <mergeCell ref="AN38:AN39"/>
    <mergeCell ref="AM35:AN35"/>
    <mergeCell ref="A39:C39"/>
    <mergeCell ref="A4:B4"/>
    <mergeCell ref="A20:C20"/>
    <mergeCell ref="A38:B38"/>
    <mergeCell ref="AM13:AM19"/>
    <mergeCell ref="AM26:AN26"/>
    <mergeCell ref="AM21:AN25"/>
    <mergeCell ref="A21:B29"/>
    <mergeCell ref="A13:B19"/>
    <mergeCell ref="C4:E4"/>
    <mergeCell ref="R4:T4"/>
    <mergeCell ref="A3:B3"/>
    <mergeCell ref="AN13:AN19"/>
    <mergeCell ref="L3:T3"/>
    <mergeCell ref="X4:Z4"/>
    <mergeCell ref="AG4:AI4"/>
    <mergeCell ref="L4:N4"/>
    <mergeCell ref="O4:Q4"/>
    <mergeCell ref="AA4:AC4"/>
    <mergeCell ref="A6:B12"/>
    <mergeCell ref="A5:B5"/>
    <mergeCell ref="F4:H4"/>
    <mergeCell ref="I4:K4"/>
    <mergeCell ref="C3:K3"/>
    <mergeCell ref="U4:W4"/>
    <mergeCell ref="AN6:AN12"/>
    <mergeCell ref="U3:AC3"/>
  </mergeCells>
  <phoneticPr fontId="3" type="noConversion"/>
  <printOptions horizontalCentered="1"/>
  <pageMargins left="0.19685039370078741" right="0.19685039370078741" top="0.59055118110236227" bottom="0.39370078740157483" header="0" footer="0"/>
  <pageSetup paperSize="8" scale="9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111</vt:lpstr>
      <vt:lpstr>104 (2)</vt:lpstr>
      <vt:lpstr>'104 (2)'!Print_Area</vt:lpstr>
      <vt:lpstr>'111'!Print_Area</vt:lpstr>
    </vt:vector>
  </TitlesOfParts>
  <Company>Oemusername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Oemuser</dc:creator>
  <cp:lastModifiedBy>USER</cp:lastModifiedBy>
  <cp:lastPrinted>2023-03-21T07:11:46Z</cp:lastPrinted>
  <dcterms:created xsi:type="dcterms:W3CDTF">2005-04-07T08:43:23Z</dcterms:created>
  <dcterms:modified xsi:type="dcterms:W3CDTF">2023-08-03T06:59:30Z</dcterms:modified>
</cp:coreProperties>
</file>